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9.xml" ContentType="application/vnd.openxmlformats-officedocument.spreadsheetml.worksheet+xml"/>
  <Override PartName="/xl/worksheets/sheet37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24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6.xml" ContentType="application/vnd.openxmlformats-officedocument.spreadsheetml.worksheet+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6"/>
  </bookViews>
  <sheets>
    <sheet name="Черепановский" sheetId="1" state="visible" r:id="rId1"/>
    <sheet name="Чулымский" sheetId="2" state="visible" r:id="rId2"/>
    <sheet name="Мошковский" sheetId="3" state="visible" r:id="rId3"/>
    <sheet name="Коченевский" sheetId="4" state="visible" r:id="rId4"/>
    <sheet name="Болотнинский" sheetId="5" state="visible" r:id="rId5"/>
    <sheet name="Доволенский" sheetId="6" state="visible" r:id="rId6"/>
    <sheet name="Татарский" sheetId="7" state="visible" r:id="rId7"/>
    <sheet name="Кыштовский" sheetId="8" state="visible" r:id="rId8"/>
    <sheet name="Венгеровский" sheetId="9" state="visible" r:id="rId9"/>
    <sheet name="Карасукский" sheetId="10" state="visible" r:id="rId10"/>
    <sheet name="Чановский" sheetId="11" state="visible" r:id="rId11"/>
    <sheet name="Барабинский" sheetId="12" state="visible" r:id="rId12"/>
    <sheet name="Куйбышевский" sheetId="13" state="visible" r:id="rId13"/>
    <sheet name="Усть- Таркский" sheetId="14" state="visible" r:id="rId14"/>
    <sheet name="Тогучинский" sheetId="15" state="visible" r:id="rId15"/>
    <sheet name="Кочковского" sheetId="16" state="visible" r:id="rId16"/>
    <sheet name="Купинский" sheetId="17" state="visible" r:id="rId17"/>
    <sheet name="г. Новосибирск" sheetId="18" state="visible" r:id="rId18"/>
    <sheet name="Искитимский" sheetId="19" state="visible" r:id="rId19"/>
    <sheet name="Сузунский" sheetId="20" state="visible" r:id="rId20"/>
    <sheet name="г. Искитим" sheetId="21" state="visible" r:id="rId21"/>
    <sheet name="Ордынский" sheetId="22" state="visible" r:id="rId22"/>
    <sheet name="г. Бердск" sheetId="23" state="visible" r:id="rId23"/>
    <sheet name="Колыванский" sheetId="24" state="visible" r:id="rId24"/>
    <sheet name="Северный" sheetId="25" state="visible" r:id="rId25"/>
    <sheet name="Баганский" sheetId="26" state="visible" r:id="rId26"/>
    <sheet name="Краснозерский" sheetId="27" state="visible" r:id="rId27"/>
    <sheet name="Здвинский" sheetId="28" state="visible" r:id="rId28"/>
    <sheet name="Новосибирский" sheetId="29" state="visible" r:id="rId29"/>
    <sheet name="г. Обь" sheetId="30" state="visible" r:id="rId30"/>
    <sheet name="Чистоозерный" sheetId="31" state="visible" r:id="rId31"/>
    <sheet name="р.п. Кольцово" sheetId="32" state="visible" r:id="rId32"/>
    <sheet name="Убинский" sheetId="33" state="visible" r:id="rId33"/>
    <sheet name="Маслянинский" sheetId="34" state="visible" r:id="rId34"/>
    <sheet name="Каргатский" sheetId="35" state="visible" r:id="rId35"/>
    <sheet name="Лист1" sheetId="36" state="hidden" r:id="rId36"/>
    <sheet name="Соцтехсервис" sheetId="37" state="visible" r:id="rId37"/>
    <sheet name="Лист2" sheetId="38" state="hidden" r:id="rId38"/>
  </sheets>
  <definedNames>
    <definedName name="OLE_LINK1" localSheetId="0">Черепановский!$C$17</definedName>
    <definedName name="OLE_LINK1" localSheetId="1">Чулымский!$C$17</definedName>
    <definedName name="OLE_LINK1" localSheetId="2">Мошковский!$C$17</definedName>
    <definedName name="OLE_LINK1" localSheetId="3">Коченевский!$C$17</definedName>
    <definedName name="OLE_LINK1" localSheetId="4">Болотнинский!$C$17</definedName>
    <definedName name="OLE_LINK1" localSheetId="5">Доволенский!$C$17</definedName>
    <definedName name="OLE_LINK1" localSheetId="6">Татарский!$C$17</definedName>
    <definedName name="OLE_LINK1" localSheetId="7">Кыштовский!$C$17</definedName>
    <definedName name="OLE_LINK1" localSheetId="8">Венгеровский!$C$17</definedName>
    <definedName name="OLE_LINK1" localSheetId="9">Карасукский!$C$17</definedName>
    <definedName name="OLE_LINK1" localSheetId="10">Чановский!$C$17</definedName>
    <definedName name="OLE_LINK1" localSheetId="11">Барабинский!$C$17</definedName>
    <definedName name="OLE_LINK1" localSheetId="12">Куйбышевский!$C$17</definedName>
    <definedName name="OLE_LINK1" localSheetId="13">'Усть- Таркский'!$C$17</definedName>
    <definedName name="OLE_LINK1" localSheetId="14">Тогучинский!$C$17</definedName>
    <definedName name="OLE_LINK1" localSheetId="15">Кочковского!$C$17</definedName>
    <definedName name="OLE_LINK1" localSheetId="16">Купинский!$C$17</definedName>
    <definedName name="OLE_LINK1" localSheetId="17">'г. Новосибирск'!$C$17</definedName>
    <definedName name="OLE_LINK1" localSheetId="18">Искитимский!$C$17</definedName>
    <definedName name="OLE_LINK1" localSheetId="19">Сузунский!$C$17</definedName>
    <definedName name="OLE_LINK1" localSheetId="20">'г. Искитим'!$C$17</definedName>
    <definedName name="OLE_LINK1" localSheetId="21">Ордынский!$C$17</definedName>
    <definedName name="OLE_LINK1" localSheetId="22">'г. Бердск'!$C$17</definedName>
    <definedName name="OLE_LINK1" localSheetId="23">Колыванский!$C$17</definedName>
    <definedName name="OLE_LINK1" localSheetId="24">Северный!$C$17</definedName>
    <definedName name="OLE_LINK1" localSheetId="25">Баганский!$C$17</definedName>
    <definedName name="OLE_LINK1" localSheetId="26">Краснозерский!$C$17</definedName>
    <definedName name="OLE_LINK1" localSheetId="27">Здвинский!$C$17</definedName>
    <definedName name="OLE_LINK1" localSheetId="28">Новосибирский!$C$17</definedName>
    <definedName name="OLE_LINK1" localSheetId="29">'г. Обь'!$C$17</definedName>
    <definedName name="OLE_LINK1" localSheetId="30">Чистоозерный!$C$17</definedName>
    <definedName name="OLE_LINK1" localSheetId="31">'р.п. Кольцово'!$C$17</definedName>
    <definedName name="OLE_LINK1" localSheetId="32">Убинский!$C$17</definedName>
    <definedName name="OLE_LINK1" localSheetId="33">Маслянинский!$C$17</definedName>
    <definedName name="OLE_LINK1" localSheetId="34">Каргатский!$C$17</definedName>
    <definedName name="OLE_LINK1" localSheetId="36">Соцтехсервис!$C$17</definedName>
  </definedNames>
  <calcPr/>
</workbook>
</file>

<file path=xl/sharedStrings.xml><?xml version="1.0" encoding="utf-8"?>
<sst xmlns="http://schemas.openxmlformats.org/spreadsheetml/2006/main" count="104" uniqueCount="104">
  <si>
    <t xml:space="preserve">Приложение N 4</t>
  </si>
  <si>
    <t xml:space="preserve">к Порядку</t>
  </si>
  <si>
    <t xml:space="preserve">проведения мониторинга качества</t>
  </si>
  <si>
    <t xml:space="preserve">финансового менеджмента</t>
  </si>
  <si>
    <t xml:space="preserve">в отношении подведомственных</t>
  </si>
  <si>
    <t xml:space="preserve">министерству труда и социального</t>
  </si>
  <si>
    <t xml:space="preserve">развития Новосибирской области</t>
  </si>
  <si>
    <t xml:space="preserve">получателей бюджетных средств</t>
  </si>
  <si>
    <t>ОТЧЕТ</t>
  </si>
  <si>
    <t xml:space="preserve">о результатах мониторинга качества финансового менеджмента</t>
  </si>
  <si>
    <t xml:space="preserve">получателей бюджетных средств, подведомственных министерству</t>
  </si>
  <si>
    <t xml:space="preserve">труда и социального развития Новосибирской области,</t>
  </si>
  <si>
    <t xml:space="preserve">за __2024__ год</t>
  </si>
  <si>
    <t xml:space="preserve">Целевое значение показателей качества финансового менеджмента: ___3,00______ </t>
  </si>
  <si>
    <t xml:space="preserve"> балла.</t>
  </si>
  <si>
    <t xml:space="preserve">Наименование ПБС</t>
  </si>
  <si>
    <t xml:space="preserve">Направление мониторинга качества финансового менеджмента</t>
  </si>
  <si>
    <t xml:space="preserve">Наименование показателя качества финансового менеджмента</t>
  </si>
  <si>
    <t xml:space="preserve">Оценка показателя качества финансового менеджмента</t>
  </si>
  <si>
    <t xml:space="preserve">Процент отклонения оценки показателя качества финансового менеджмента от целевого значения в отрицательную сторону</t>
  </si>
  <si>
    <t xml:space="preserve">Балльная оценка по направлению мониторинга качества финансового менеджмента</t>
  </si>
  <si>
    <t xml:space="preserve">Итоговая балльная оценка</t>
  </si>
  <si>
    <t xml:space="preserve">Уровень качества финансового менеджмента</t>
  </si>
  <si>
    <t xml:space="preserve">ГКУ НСО ЦСПН Черепановского района</t>
  </si>
  <si>
    <t xml:space="preserve">Финансовое планирование</t>
  </si>
  <si>
    <t xml:space="preserve">Своевременность и полнота представления ПБС министерству материалов по формам расчетов и обоснований, направленным министерством в МФ и НП, для формирования бюджета на очередной финансовый год и плановый период</t>
  </si>
  <si>
    <t xml:space="preserve">Оценка своевременности и полноты представления обоснований (расчетов) плановых сметных показателей на очередной финансовый год и плановый период, а также оценка своевременности и полноты размещения на сайте www.bus.gov.ru в информационно-телекоммуникационной сети "Интернет" показателей бюджетной сметы (ее изменений)</t>
  </si>
  <si>
    <t xml:space="preserve">Количество изменений, внесенных в бюджетную смету</t>
  </si>
  <si>
    <t xml:space="preserve">Объем перераспределенных ассигнований</t>
  </si>
  <si>
    <t xml:space="preserve">Исполнение бюджета по расходам</t>
  </si>
  <si>
    <t xml:space="preserve">Уровень исполнения бюджета по расходам</t>
  </si>
  <si>
    <t xml:space="preserve">Качество работы с просроченной кредиторской задолженностью ПБС в отчетном периоде</t>
  </si>
  <si>
    <t xml:space="preserve">Исполнение бюджета по доходам</t>
  </si>
  <si>
    <t xml:space="preserve">Качество работы с просроченной дебиторской задолженностью по доходам ПБС в отчетном периоде</t>
  </si>
  <si>
    <t xml:space="preserve">Составление и представление годовой бюджетной отчетности</t>
  </si>
  <si>
    <t xml:space="preserve">Своевременность представления годовой бюджетной отчетности</t>
  </si>
  <si>
    <t xml:space="preserve">Качество представленных форм годовой бюджетной отчетности, степень достоверности бюджетной отчетности</t>
  </si>
  <si>
    <t xml:space="preserve">Осуществление закупок товаров, работ, услуг для обеспечения государственных нужд</t>
  </si>
  <si>
    <t xml:space="preserve">Нарушения, выявленные в ходе проведения ведомственного контроля в сфере закупок</t>
  </si>
  <si>
    <t>_</t>
  </si>
  <si>
    <t xml:space="preserve">Полнота принятия бюджетных обязательств, связанных с закупкой товаров, работ, услуг, в отчетном периоде</t>
  </si>
  <si>
    <t xml:space="preserve">Управление активами</t>
  </si>
  <si>
    <t xml:space="preserve">Доля недостач и хищений денежных средств и материальных ценностей</t>
  </si>
  <si>
    <t xml:space="preserve">Доля неликвидных материальных запасов</t>
  </si>
  <si>
    <t xml:space="preserve">Организация и осуществление внутреннего финансового аудита</t>
  </si>
  <si>
    <t xml:space="preserve">Организация внутреннего финансового аудита</t>
  </si>
  <si>
    <t xml:space="preserve">Качество организации внутреннего финансового аудита</t>
  </si>
  <si>
    <t xml:space="preserve">Качество планирования внутреннего финансового аудита</t>
  </si>
  <si>
    <t xml:space="preserve">Качество составления отчетности о результатах аудиторских мероприятий</t>
  </si>
  <si>
    <t xml:space="preserve">Заместитель начальника управления - начальник отдела экономического анализа и финансового планирования планово-финансового управления</t>
  </si>
  <si>
    <t xml:space="preserve">А.В. Медведев</t>
  </si>
  <si>
    <t>(подпись)</t>
  </si>
  <si>
    <t xml:space="preserve">(расшифровка подписи)</t>
  </si>
  <si>
    <t xml:space="preserve">Начальник                              планово-финансового управления</t>
  </si>
  <si>
    <t xml:space="preserve">Р.В. Романенко</t>
  </si>
  <si>
    <t xml:space="preserve">"_06_" __06__ 2025__г.</t>
  </si>
  <si>
    <t xml:space="preserve">Целевое значение показателей качества финансового менеджмента: _3,00_______ балла.</t>
  </si>
  <si>
    <t xml:space="preserve">ГКУ НСО ЦСПН Чулымского района</t>
  </si>
  <si>
    <t>-</t>
  </si>
  <si>
    <t xml:space="preserve">Целевое значение показателей качества финансового менеджмента: __3,00_______ балла.</t>
  </si>
  <si>
    <t xml:space="preserve">ГКУ НСО ЦСПН Мошковского района</t>
  </si>
  <si>
    <t xml:space="preserve">ГКУ НСО ЦСПН Коченевского района</t>
  </si>
  <si>
    <t xml:space="preserve">Целевое значение показателей качества финансового менеджмента: ____3,00_______ балла.</t>
  </si>
  <si>
    <t xml:space="preserve">ГКУ НСО ЦСПН Болотнинского района</t>
  </si>
  <si>
    <t xml:space="preserve">Целевое значение показателей качества финансового менеджмента: ___3,00______ балла.</t>
  </si>
  <si>
    <t xml:space="preserve">ГКУ НСО ЦСПН Доволенского района</t>
  </si>
  <si>
    <t xml:space="preserve">за __2024_ год</t>
  </si>
  <si>
    <t xml:space="preserve">ГКУ НСО ЦСПН Татарского округа</t>
  </si>
  <si>
    <t xml:space="preserve">ГКУ НСО ЦСПН Кыштовского района</t>
  </si>
  <si>
    <t xml:space="preserve">ГКУ НСО ЦСПН Венгеровского района</t>
  </si>
  <si>
    <t xml:space="preserve">ГКУ НСО ЦСПН Карасукского округа</t>
  </si>
  <si>
    <t xml:space="preserve">Целевое значение показателей качества финансового менеджмента: ____3,00______ балла.</t>
  </si>
  <si>
    <t xml:space="preserve">ГКУ НСО ЦСПН Чановского района</t>
  </si>
  <si>
    <t xml:space="preserve">Целевое значение показателей качества финансового менеджмента: ___3,00_______ балла.</t>
  </si>
  <si>
    <t xml:space="preserve">ГКУ НСО ЦСПН Барабинского района</t>
  </si>
  <si>
    <t xml:space="preserve">ГКУ НСО ЦСПН Куйбышевского района</t>
  </si>
  <si>
    <t xml:space="preserve">ГКУ НСО ЦСПН Усть-Таркского района</t>
  </si>
  <si>
    <t xml:space="preserve">ГКУ НСО ЦСПН Тогучинского района</t>
  </si>
  <si>
    <t xml:space="preserve">ГКУ НСО ЦСПН Кочковского района</t>
  </si>
  <si>
    <t xml:space="preserve">ГКУ НСО ЦСПН Купинского  района</t>
  </si>
  <si>
    <t xml:space="preserve">Целевое значение показателей качества финансового менеджмента: ____3,00_______ баллов.</t>
  </si>
  <si>
    <t xml:space="preserve">ГКУ НСО ЦСПН г. Новосибирска </t>
  </si>
  <si>
    <t xml:space="preserve">Целевое значение показателей качества финансового менеджмента: ___3,00______  балла.</t>
  </si>
  <si>
    <t xml:space="preserve">ГКУ НСО ЦСПН Искитимского района</t>
  </si>
  <si>
    <t xml:space="preserve">ГКУ НСО ЦСПН Сузунского района</t>
  </si>
  <si>
    <t xml:space="preserve">ГКУ НСО ЦСПН города Искитима</t>
  </si>
  <si>
    <t xml:space="preserve">Заместитель начальника управления - начальник отдела экономического анализа и финансового планирования планово - финансового управления</t>
  </si>
  <si>
    <t xml:space="preserve">ГКУ НСО ЦСПН Ордынского района</t>
  </si>
  <si>
    <t xml:space="preserve">ГКУ НСО ЦСПН города Бердска</t>
  </si>
  <si>
    <t xml:space="preserve">ГКУ НСО ЦСПН Колыванского района</t>
  </si>
  <si>
    <t xml:space="preserve">ГКУ НСО ЦСПН Северного района</t>
  </si>
  <si>
    <t xml:space="preserve">Целевое значение показателей качества финансового менеджмента: ____3,0_______ балла.</t>
  </si>
  <si>
    <t xml:space="preserve">ГКУ НСО ЦСПН Баганского района</t>
  </si>
  <si>
    <t xml:space="preserve">ГКУ НСО ЦСПН Краснозерского района</t>
  </si>
  <si>
    <t xml:space="preserve">ГКУ НСО ЦСПН Здвинского района</t>
  </si>
  <si>
    <t xml:space="preserve">ГКУ НСО ЦСПН Новосибирского района</t>
  </si>
  <si>
    <t xml:space="preserve">ГКУ НСО ЦСПН города Оби</t>
  </si>
  <si>
    <t xml:space="preserve">ГКУ НСО ЦСПН Чистоозерного района</t>
  </si>
  <si>
    <t xml:space="preserve">ГКУ НСО ЦСПН рабочего поселка Кольцово</t>
  </si>
  <si>
    <t xml:space="preserve">ГКУ НСО ЦСПН Убинского района</t>
  </si>
  <si>
    <t xml:space="preserve">ГКУ НСО ЦСПН Маслянинского округа</t>
  </si>
  <si>
    <t xml:space="preserve">Целевое значение показателей качества финансового менеджмента: __3,00_____ балла.</t>
  </si>
  <si>
    <t xml:space="preserve">ГКУ НСО ЦСПН Каргатского района</t>
  </si>
  <si>
    <t xml:space="preserve">ГКУ НСО "Соцтехсервис"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</si>
</sst>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00\.00\.000\.0"/>
    <numFmt numFmtId="161" formatCode="0.000"/>
  </numFmts>
  <fonts count="11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theme="1"/>
      <name val="Calibri"/>
    </font>
    <font>
      <sz val="11.000000"/>
      <name val="Times New Roman"/>
    </font>
    <font>
      <sz val="11.000000"/>
      <color theme="1"/>
      <name val="NoNameFont"/>
    </font>
    <font>
      <sz val="11.000000"/>
      <name val="Calibri"/>
      <scheme val="minor"/>
    </font>
    <font>
      <sz val="10.000000"/>
      <name val="Times New Roman"/>
    </font>
    <font>
      <sz val="10.000000"/>
      <color theme="1"/>
      <name val="Times New Roman"/>
    </font>
    <font>
      <sz val="11.000000"/>
      <color indexed="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80">
    <xf fontId="0" fillId="0" borderId="0" numFmtId="0" xfId="0"/>
    <xf fontId="3" fillId="0" borderId="0" numFmtId="0" xfId="0" applyFont="1"/>
    <xf fontId="3" fillId="0" borderId="0" numFmtId="0" xfId="0" applyFont="1" applyAlignment="1">
      <alignment horizontal="right" vertical="center"/>
    </xf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horizontal="justify" vertical="center"/>
    </xf>
    <xf fontId="3" fillId="0" borderId="0" numFmtId="0" xfId="0" applyFont="1" applyAlignment="1">
      <alignment vertical="center"/>
    </xf>
    <xf fontId="4" fillId="0" borderId="1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0" fillId="0" borderId="0" numFmtId="0" xfId="0" applyAlignment="1">
      <alignment vertical="center" wrapText="1"/>
    </xf>
    <xf fontId="4" fillId="0" borderId="1" numFmtId="0" xfId="0" applyFont="1" applyBorder="1" applyAlignment="1">
      <alignment vertical="center" wrapText="1"/>
    </xf>
    <xf fontId="0" fillId="0" borderId="2" numFmtId="0" xfId="0" applyBorder="1" applyAlignment="1">
      <alignment horizontal="center" vertical="center" wrapText="1"/>
    </xf>
    <xf fontId="0" fillId="0" borderId="3" numFmtId="0" xfId="0" applyBorder="1" applyAlignment="1">
      <alignment horizontal="justify" vertical="center" wrapText="1"/>
    </xf>
    <xf fontId="3" fillId="2" borderId="1" numFmtId="0" xfId="0" applyFont="1" applyFill="1" applyBorder="1" applyAlignment="1">
      <alignment horizontal="center" vertical="center"/>
    </xf>
    <xf fontId="3" fillId="0" borderId="0" numFmtId="1" xfId="0" applyNumberFormat="1" applyFont="1" applyAlignment="1">
      <alignment horizontal="center" vertical="center" wrapText="1"/>
    </xf>
    <xf fontId="3" fillId="0" borderId="1" numFmtId="2" xfId="0" applyNumberFormat="1" applyFont="1" applyBorder="1" applyAlignment="1">
      <alignment horizontal="center" vertical="center" wrapText="1"/>
    </xf>
    <xf fontId="5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3" fillId="0" borderId="1" numFmtId="1" xfId="0" applyNumberFormat="1" applyFont="1" applyBorder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0" fillId="0" borderId="0" numFmtId="0" xfId="0" applyAlignment="1">
      <alignment horizontal="center" vertical="center" wrapText="1"/>
    </xf>
    <xf fontId="3" fillId="0" borderId="4" numFmtId="1" xfId="0" applyNumberFormat="1" applyFont="1" applyBorder="1" applyAlignment="1">
      <alignment horizontal="center" vertical="center" wrapText="1"/>
    </xf>
    <xf fontId="0" fillId="0" borderId="3" numFmtId="0" xfId="0" applyBorder="1" applyAlignment="1">
      <alignment vertical="center" wrapText="1"/>
    </xf>
    <xf fontId="3" fillId="0" borderId="1" numFmtId="0" xfId="0" applyFont="1" applyBorder="1" applyAlignment="1">
      <alignment horizontal="center" vertical="center"/>
    </xf>
    <xf fontId="5" fillId="2" borderId="2" numFmtId="3" xfId="1" applyNumberFormat="1" applyFont="1" applyFill="1" applyBorder="1" applyAlignment="1" applyProtection="1">
      <alignment horizontal="center" vertical="center" wrapText="1"/>
      <protection hidden="1"/>
    </xf>
    <xf fontId="5" fillId="2" borderId="5" numFmtId="3" xfId="1" applyNumberFormat="1" applyFont="1" applyFill="1" applyBorder="1" applyAlignment="1" applyProtection="1">
      <alignment horizontal="center" vertical="center" wrapText="1"/>
      <protection hidden="1"/>
    </xf>
    <xf fontId="3" fillId="2" borderId="6" numFmtId="0" xfId="0" applyFont="1" applyFill="1" applyBorder="1" applyAlignment="1">
      <alignment horizontal="center" vertical="center"/>
    </xf>
    <xf fontId="0" fillId="0" borderId="0" numFmtId="0" xfId="0" applyAlignment="1">
      <alignment horizontal="justify" vertical="center"/>
    </xf>
    <xf fontId="0" fillId="0" borderId="0" numFmtId="0" xfId="0" applyAlignment="1">
      <alignment wrapText="1"/>
    </xf>
    <xf fontId="0" fillId="0" borderId="7" numFmtId="0" xfId="0" applyBorder="1" applyAlignment="1">
      <alignment vertical="center" wrapText="1"/>
    </xf>
    <xf fontId="0" fillId="0" borderId="0" numFmtId="0" xfId="0" applyAlignment="1">
      <alignment horizontal="justify" vertical="center" wrapText="1"/>
    </xf>
    <xf fontId="0" fillId="0" borderId="7" numFmtId="0" xfId="0" applyBorder="1" applyAlignment="1">
      <alignment horizontal="center" wrapText="1"/>
    </xf>
    <xf fontId="0" fillId="0" borderId="0" numFmtId="0" xfId="0" applyAlignment="1">
      <alignment wrapText="1"/>
    </xf>
    <xf fontId="7" fillId="2" borderId="0" numFmtId="0" xfId="0" applyFont="1" applyFill="1" applyAlignment="1">
      <alignment vertical="center"/>
    </xf>
    <xf fontId="0" fillId="2" borderId="0" numFmtId="0" xfId="0" applyFill="1"/>
    <xf fontId="0" fillId="0" borderId="0" numFmtId="0" xfId="0" applyAlignment="1">
      <alignment horizontal="right"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vertical="center"/>
    </xf>
    <xf fontId="0" fillId="0" borderId="1" numFmtId="0" xfId="0" applyBorder="1" applyAlignment="1">
      <alignment vertical="center" wrapText="1"/>
    </xf>
    <xf fontId="0" fillId="0" borderId="1" numFmtId="0" xfId="0" applyBorder="1" applyAlignment="1">
      <alignment horizontal="justify" vertical="center" wrapText="1"/>
    </xf>
    <xf fontId="8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8" fillId="2" borderId="4" numFmtId="3" xfId="1" applyNumberFormat="1" applyFont="1" applyFill="1" applyBorder="1" applyAlignment="1" applyProtection="1">
      <alignment horizontal="center" vertical="center" wrapText="1"/>
      <protection hidden="1"/>
    </xf>
    <xf fontId="9" fillId="2" borderId="1" numFmtId="0" xfId="0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center" vertical="center"/>
    </xf>
    <xf fontId="5" fillId="2" borderId="1" numFmtId="160" xfId="1" applyNumberFormat="1" applyFont="1" applyFill="1" applyBorder="1" applyAlignment="1" applyProtection="1">
      <alignment horizontal="center" vertical="center" wrapText="1"/>
      <protection hidden="1"/>
    </xf>
    <xf fontId="8" fillId="3" borderId="8" numFmtId="3" xfId="1" applyNumberFormat="1" applyFont="1" applyFill="1" applyBorder="1" applyAlignment="1" applyProtection="1">
      <alignment horizontal="center" vertical="center" wrapText="1"/>
      <protection hidden="1"/>
    </xf>
    <xf fontId="7" fillId="0" borderId="7" numFmtId="0" xfId="0" applyFont="1" applyBorder="1" applyAlignment="1">
      <alignment vertical="center" wrapText="1"/>
    </xf>
    <xf fontId="7" fillId="0" borderId="0" numFmtId="0" xfId="0" applyFont="1" applyAlignment="1">
      <alignment horizontal="justify" vertical="center" wrapText="1"/>
    </xf>
    <xf fontId="5" fillId="2" borderId="4" numFmtId="3" xfId="1" applyNumberFormat="1" applyFont="1" applyFill="1" applyBorder="1" applyAlignment="1" applyProtection="1">
      <alignment horizontal="center" vertical="center" wrapText="1"/>
      <protection hidden="1"/>
    </xf>
    <xf fontId="3" fillId="2" borderId="1" numFmtId="2" xfId="0" applyNumberFormat="1" applyFont="1" applyFill="1" applyBorder="1" applyAlignment="1">
      <alignment horizontal="center" vertical="center" wrapText="1"/>
    </xf>
    <xf fontId="7" fillId="2" borderId="0" numFmtId="0" xfId="0" applyFont="1" applyFill="1" applyAlignment="1">
      <alignment vertical="center" wrapText="1"/>
    </xf>
    <xf fontId="5" fillId="2" borderId="1" numFmtId="1" xfId="1" applyNumberFormat="1" applyFont="1" applyFill="1" applyBorder="1" applyAlignment="1" applyProtection="1">
      <alignment horizontal="center" vertical="center" wrapText="1"/>
      <protection hidden="1"/>
    </xf>
    <xf fontId="8" fillId="2" borderId="1" numFmtId="160" xfId="1" applyNumberFormat="1" applyFont="1" applyFill="1" applyBorder="1" applyAlignment="1" applyProtection="1">
      <alignment horizontal="center" vertical="center" wrapText="1"/>
      <protection hidden="1"/>
    </xf>
    <xf fontId="0" fillId="0" borderId="1" numFmtId="0" xfId="0" applyBorder="1" applyAlignment="1">
      <alignment horizontal="center" vertical="center"/>
    </xf>
    <xf fontId="0" fillId="0" borderId="0" numFmtId="1" xfId="0" applyNumberFormat="1" applyAlignment="1">
      <alignment horizontal="center" vertical="center" wrapText="1"/>
    </xf>
    <xf fontId="0" fillId="0" borderId="1" numFmtId="2" xfId="0" applyNumberFormat="1" applyBorder="1" applyAlignment="1">
      <alignment horizontal="center" vertical="center" wrapText="1"/>
    </xf>
    <xf fontId="7" fillId="2" borderId="1" numFmtId="3" xfId="1" applyNumberFormat="1" applyFont="1" applyFill="1" applyBorder="1" applyAlignment="1" applyProtection="1">
      <alignment horizontal="center" vertical="center" wrapText="1"/>
      <protection hidden="1"/>
    </xf>
    <xf fontId="0" fillId="0" borderId="1" numFmtId="1" xfId="0" applyNumberFormat="1" applyBorder="1" applyAlignment="1">
      <alignment horizontal="center" vertical="center" wrapText="1"/>
    </xf>
    <xf fontId="0" fillId="0" borderId="4" numFmtId="1" xfId="0" applyNumberFormat="1" applyBorder="1" applyAlignment="1">
      <alignment horizontal="center" vertical="center" wrapText="1"/>
    </xf>
    <xf fontId="7" fillId="2" borderId="1" numFmtId="160" xfId="1" applyNumberFormat="1" applyFont="1" applyFill="1" applyBorder="1" applyAlignment="1" applyProtection="1">
      <alignment horizontal="center" vertical="center" wrapText="1"/>
      <protection hidden="1"/>
    </xf>
    <xf fontId="7" fillId="2" borderId="4" numFmtId="3" xfId="1" applyNumberFormat="1" applyFont="1" applyFill="1" applyBorder="1" applyAlignment="1" applyProtection="1">
      <alignment horizontal="center" vertical="center" wrapText="1"/>
      <protection hidden="1"/>
    </xf>
    <xf fontId="0" fillId="2" borderId="1" numFmtId="0" xfId="0" applyFill="1" applyBorder="1" applyAlignment="1">
      <alignment horizontal="center" vertical="center"/>
    </xf>
    <xf fontId="0" fillId="0" borderId="0" numFmtId="2" xfId="0" applyNumberFormat="1"/>
    <xf fontId="3" fillId="0" borderId="1" numFmtId="0" xfId="0" applyFont="1" applyBorder="1" applyAlignment="1">
      <alignment horizontal="center" vertical="center" wrapText="1"/>
    </xf>
    <xf fontId="5" fillId="2" borderId="1" numFmtId="3" xfId="2" applyNumberFormat="1" applyFont="1" applyFill="1" applyBorder="1" applyAlignment="1">
      <alignment horizontal="center" vertical="center" wrapText="1"/>
    </xf>
    <xf fontId="5" fillId="2" borderId="0" numFmtId="3" xfId="2" applyNumberFormat="1" applyFont="1" applyFill="1" applyAlignment="1">
      <alignment horizontal="center" vertical="center" wrapText="1"/>
    </xf>
    <xf fontId="5" fillId="2" borderId="4" numFmtId="3" xfId="2" applyNumberFormat="1" applyFont="1" applyFill="1" applyBorder="1" applyAlignment="1">
      <alignment horizontal="center" vertical="center" wrapText="1"/>
    </xf>
    <xf fontId="0" fillId="0" borderId="0" numFmtId="0" xfId="0"/>
    <xf fontId="5" fillId="2" borderId="1" numFmtId="4" xfId="2" applyNumberFormat="1" applyFont="1" applyFill="1" applyBorder="1" applyAlignment="1">
      <alignment horizontal="center" vertical="center" wrapText="1"/>
    </xf>
    <xf fontId="5" fillId="3" borderId="8" numFmtId="3" xfId="1" applyNumberFormat="1" applyFont="1" applyFill="1" applyBorder="1" applyAlignment="1" applyProtection="1">
      <alignment horizontal="center" vertical="center" wrapText="1"/>
      <protection hidden="1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vertical="center" wrapText="1"/>
    </xf>
    <xf fontId="7" fillId="0" borderId="7" numFmtId="0" xfId="0" applyFont="1" applyBorder="1" applyAlignment="1">
      <alignment horizontal="center" wrapText="1"/>
    </xf>
    <xf fontId="3" fillId="0" borderId="2" numFmtId="2" xfId="0" applyNumberFormat="1" applyFont="1" applyBorder="1" applyAlignment="1">
      <alignment horizontal="center" vertical="center" wrapText="1"/>
    </xf>
    <xf fontId="3" fillId="2" borderId="1" numFmtId="3" xfId="0" applyNumberFormat="1" applyFont="1" applyFill="1" applyBorder="1" applyAlignment="1">
      <alignment horizontal="center" vertical="center" wrapText="1"/>
    </xf>
    <xf fontId="3" fillId="2" borderId="4" numFmtId="3" xfId="0" applyNumberFormat="1" applyFont="1" applyFill="1" applyBorder="1" applyAlignment="1">
      <alignment horizontal="center" vertical="center" wrapText="1"/>
    </xf>
    <xf fontId="5" fillId="2" borderId="1" numFmtId="2" xfId="0" applyNumberFormat="1" applyFont="1" applyFill="1" applyBorder="1" applyAlignment="1">
      <alignment horizontal="center" vertical="center" wrapText="1"/>
    </xf>
    <xf fontId="8" fillId="3" borderId="1" numFmtId="3" xfId="2" applyNumberFormat="1" applyFont="1" applyFill="1" applyBorder="1" applyAlignment="1" applyProtection="1">
      <alignment horizontal="center" vertical="center" wrapText="1"/>
    </xf>
    <xf fontId="10" fillId="2" borderId="0" numFmtId="161" xfId="0" applyNumberFormat="1" applyFont="1" applyFill="1" applyAlignment="1">
      <alignment vertical="center" wrapText="1"/>
    </xf>
    <xf fontId="3" fillId="0" borderId="0" numFmtId="2" xfId="0" applyNumberFormat="1" applyFont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0" fillId="2" borderId="0" numFmtId="0" xfId="0" applyFill="1" applyAlignment="1">
      <alignment horizontal="justify" vertical="center"/>
    </xf>
  </cellXfs>
  <cellStyles count="3">
    <cellStyle name="Обычный" xfId="0" builtinId="0"/>
    <cellStyle name="Обычный 2" xfId="1"/>
    <cellStyle name="Обычный_Заявка по детски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0" Type="http://schemas.openxmlformats.org/officeDocument/2006/relationships/sharedStrings" Target="sharedStrings.xml"/><Relationship  Id="rId39" Type="http://schemas.openxmlformats.org/officeDocument/2006/relationships/theme" Target="theme/theme1.xml"/><Relationship  Id="rId38" Type="http://schemas.openxmlformats.org/officeDocument/2006/relationships/worksheet" Target="worksheets/sheet38.xml"/><Relationship  Id="rId41" Type="http://schemas.openxmlformats.org/officeDocument/2006/relationships/styles" Target="styles.xml"/><Relationship  Id="rId36" Type="http://schemas.openxmlformats.org/officeDocument/2006/relationships/worksheet" Target="worksheets/sheet36.xml"/><Relationship  Id="rId35" Type="http://schemas.openxmlformats.org/officeDocument/2006/relationships/worksheet" Target="worksheets/sheet35.xml"/><Relationship  Id="rId34" Type="http://schemas.openxmlformats.org/officeDocument/2006/relationships/worksheet" Target="worksheets/sheet34.xml"/><Relationship  Id="rId33" Type="http://schemas.openxmlformats.org/officeDocument/2006/relationships/worksheet" Target="worksheets/sheet33.xml"/><Relationship  Id="rId29" Type="http://schemas.openxmlformats.org/officeDocument/2006/relationships/worksheet" Target="worksheets/sheet29.xml"/><Relationship  Id="rId28" Type="http://schemas.openxmlformats.org/officeDocument/2006/relationships/worksheet" Target="worksheets/sheet28.xml"/><Relationship  Id="rId27" Type="http://schemas.openxmlformats.org/officeDocument/2006/relationships/worksheet" Target="worksheets/sheet27.xml"/><Relationship  Id="rId23" Type="http://schemas.openxmlformats.org/officeDocument/2006/relationships/worksheet" Target="worksheets/sheet23.xml"/><Relationship  Id="rId22" Type="http://schemas.openxmlformats.org/officeDocument/2006/relationships/worksheet" Target="worksheets/sheet22.xml"/><Relationship  Id="rId21" Type="http://schemas.openxmlformats.org/officeDocument/2006/relationships/worksheet" Target="worksheets/sheet21.xml"/><Relationship  Id="rId25" Type="http://schemas.openxmlformats.org/officeDocument/2006/relationships/worksheet" Target="worksheets/sheet25.xml"/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24" Type="http://schemas.openxmlformats.org/officeDocument/2006/relationships/worksheet" Target="worksheets/sheet24.xml"/><Relationship  Id="rId10" Type="http://schemas.openxmlformats.org/officeDocument/2006/relationships/worksheet" Target="worksheets/sheet10.xml"/><Relationship  Id="rId17" Type="http://schemas.openxmlformats.org/officeDocument/2006/relationships/worksheet" Target="worksheets/sheet17.xml"/><Relationship  Id="rId18" Type="http://schemas.openxmlformats.org/officeDocument/2006/relationships/worksheet" Target="worksheets/sheet18.xml"/><Relationship  Id="rId26" Type="http://schemas.openxmlformats.org/officeDocument/2006/relationships/worksheet" Target="worksheets/sheet26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20" Type="http://schemas.openxmlformats.org/officeDocument/2006/relationships/worksheet" Target="worksheets/sheet20.xml"/><Relationship  Id="rId31" Type="http://schemas.openxmlformats.org/officeDocument/2006/relationships/worksheet" Target="worksheets/sheet31.xml"/><Relationship  Id="rId37" Type="http://schemas.openxmlformats.org/officeDocument/2006/relationships/worksheet" Target="worksheets/sheet37.xml"/><Relationship  Id="rId19" Type="http://schemas.openxmlformats.org/officeDocument/2006/relationships/worksheet" Target="worksheets/sheet19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worksheet" Target="worksheets/sheet16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2" Type="http://schemas.openxmlformats.org/officeDocument/2006/relationships/worksheet" Target="worksheets/sheet32.xml"/><Relationship  Id="rId3" Type="http://schemas.openxmlformats.org/officeDocument/2006/relationships/worksheet" Target="worksheets/sheet3.xml"/><Relationship  Id="rId30" Type="http://schemas.openxmlformats.org/officeDocument/2006/relationships/worksheet" Target="worksheets/sheet30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0" zoomScale="100" workbookViewId="0">
      <selection activeCell="S38" activeCellId="0" sqref="S38"/>
    </sheetView>
  </sheetViews>
  <sheetFormatPr defaultRowHeight="14.25"/>
  <cols>
    <col customWidth="1" min="2" max="2" width="24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A1" s="1"/>
      <c r="B1" s="1"/>
      <c r="C1" s="1"/>
      <c r="D1" s="1"/>
      <c r="E1" s="1"/>
      <c r="F1" s="1"/>
      <c r="G1" s="1"/>
      <c r="H1" s="1"/>
      <c r="I1" s="2" t="s">
        <v>0</v>
      </c>
    </row>
    <row r="2">
      <c r="A2" s="1"/>
      <c r="B2" s="1"/>
      <c r="C2" s="1"/>
      <c r="D2" s="1"/>
      <c r="E2" s="1"/>
      <c r="F2" s="1"/>
      <c r="G2" s="1"/>
      <c r="H2" s="1"/>
      <c r="I2" s="2" t="s">
        <v>1</v>
      </c>
    </row>
    <row r="3">
      <c r="A3" s="1"/>
      <c r="B3" s="1"/>
      <c r="C3" s="1"/>
      <c r="D3" s="1"/>
      <c r="E3" s="1"/>
      <c r="F3" s="1"/>
      <c r="G3" s="1"/>
      <c r="H3" s="1"/>
      <c r="I3" s="2" t="s">
        <v>2</v>
      </c>
    </row>
    <row r="4">
      <c r="A4" s="1"/>
      <c r="B4" s="1"/>
      <c r="C4" s="1"/>
      <c r="D4" s="1"/>
      <c r="E4" s="1"/>
      <c r="F4" s="1"/>
      <c r="G4" s="1"/>
      <c r="H4" s="1"/>
      <c r="I4" s="2" t="s">
        <v>3</v>
      </c>
    </row>
    <row r="5">
      <c r="A5" s="1"/>
      <c r="B5" s="1"/>
      <c r="C5" s="1"/>
      <c r="D5" s="1"/>
      <c r="E5" s="1"/>
      <c r="F5" s="1"/>
      <c r="G5" s="1"/>
      <c r="H5" s="1"/>
      <c r="I5" s="2" t="s">
        <v>4</v>
      </c>
    </row>
    <row r="6">
      <c r="A6" s="1"/>
      <c r="B6" s="1"/>
      <c r="C6" s="1"/>
      <c r="D6" s="1"/>
      <c r="E6" s="1"/>
      <c r="F6" s="1"/>
      <c r="G6" s="1"/>
      <c r="H6" s="1"/>
      <c r="I6" s="2" t="s">
        <v>5</v>
      </c>
    </row>
    <row r="7">
      <c r="A7" s="1"/>
      <c r="B7" s="1"/>
      <c r="C7" s="1"/>
      <c r="D7" s="1"/>
      <c r="E7" s="1"/>
      <c r="F7" s="1"/>
      <c r="G7" s="1"/>
      <c r="H7" s="1"/>
      <c r="I7" s="2" t="s">
        <v>6</v>
      </c>
    </row>
    <row r="8">
      <c r="A8" s="1"/>
      <c r="B8" s="1"/>
      <c r="C8" s="1"/>
      <c r="D8" s="1"/>
      <c r="E8" s="1"/>
      <c r="F8" s="1"/>
      <c r="G8" s="1"/>
      <c r="H8" s="1"/>
      <c r="I8" s="2" t="s">
        <v>7</v>
      </c>
    </row>
    <row r="9">
      <c r="A9" s="3" t="s">
        <v>8</v>
      </c>
      <c r="B9" s="3"/>
      <c r="C9" s="3"/>
      <c r="D9" s="3"/>
      <c r="E9" s="3"/>
      <c r="F9" s="3"/>
      <c r="G9" s="3"/>
      <c r="H9" s="3"/>
      <c r="I9" s="3"/>
    </row>
    <row r="10">
      <c r="A10" s="3" t="s">
        <v>9</v>
      </c>
      <c r="B10" s="3"/>
      <c r="C10" s="3"/>
      <c r="D10" s="3"/>
      <c r="E10" s="3"/>
      <c r="F10" s="3"/>
      <c r="G10" s="3"/>
      <c r="H10" s="3"/>
      <c r="I10" s="3"/>
    </row>
    <row r="11">
      <c r="A11" s="3" t="s">
        <v>10</v>
      </c>
      <c r="B11" s="3"/>
      <c r="C11" s="3"/>
      <c r="D11" s="3"/>
      <c r="E11" s="3"/>
      <c r="F11" s="3"/>
      <c r="G11" s="3"/>
      <c r="H11" s="3"/>
      <c r="I11" s="3"/>
    </row>
    <row r="12">
      <c r="A12" s="3" t="s">
        <v>11</v>
      </c>
      <c r="B12" s="3"/>
      <c r="C12" s="3"/>
      <c r="D12" s="3"/>
      <c r="E12" s="3"/>
      <c r="F12" s="3"/>
      <c r="G12" s="3"/>
      <c r="H12" s="3"/>
      <c r="I12" s="3"/>
    </row>
    <row r="13">
      <c r="A13" s="3" t="s">
        <v>12</v>
      </c>
      <c r="B13" s="3"/>
      <c r="C13" s="3"/>
      <c r="D13" s="3"/>
      <c r="E13" s="3"/>
      <c r="F13" s="3"/>
      <c r="G13" s="3"/>
      <c r="H13" s="3"/>
      <c r="I13" s="3"/>
    </row>
    <row r="14">
      <c r="A14" s="4"/>
      <c r="B14" s="1"/>
      <c r="C14" s="1"/>
      <c r="D14" s="1"/>
      <c r="E14" s="1"/>
      <c r="F14" s="1"/>
      <c r="G14" s="1"/>
      <c r="H14" s="1"/>
      <c r="I14" s="1"/>
    </row>
    <row r="15">
      <c r="A15" s="1"/>
      <c r="B15" s="5" t="s">
        <v>13</v>
      </c>
      <c r="C15" s="1"/>
      <c r="D15" s="1"/>
      <c r="E15" s="1" t="s">
        <v>14</v>
      </c>
      <c r="F15" s="1"/>
      <c r="G15" s="1"/>
      <c r="H15" s="1"/>
      <c r="I15" s="1"/>
    </row>
    <row r="16">
      <c r="A16" s="1"/>
      <c r="B16" s="4"/>
      <c r="C16" s="1"/>
      <c r="D16" s="1"/>
      <c r="E16" s="1"/>
      <c r="F16" s="1"/>
      <c r="G16" s="1"/>
      <c r="H16" s="1"/>
      <c r="I16" s="1"/>
    </row>
    <row r="17" ht="131.25" customHeight="1">
      <c r="A17" s="1"/>
      <c r="B17" s="6" t="s">
        <v>15</v>
      </c>
      <c r="C17" s="6" t="s">
        <v>16</v>
      </c>
      <c r="D17" s="6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A18" s="1"/>
      <c r="B18" s="9" t="s">
        <v>23</v>
      </c>
      <c r="C18" s="10" t="s">
        <v>24</v>
      </c>
      <c r="D18" s="11" t="s">
        <v>25</v>
      </c>
      <c r="E18" s="12">
        <v>3</v>
      </c>
      <c r="F18" s="13">
        <f t="shared" ref="F18:F34" si="0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6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7.75" customHeight="1">
      <c r="A19" s="1"/>
      <c r="B19" s="9"/>
      <c r="C19" s="7"/>
      <c r="D19" s="11" t="s">
        <v>26</v>
      </c>
      <c r="E19" s="15">
        <v>3</v>
      </c>
      <c r="F19" s="16">
        <f t="shared" si="0"/>
        <v>0</v>
      </c>
      <c r="G19" s="14"/>
      <c r="H19" s="14"/>
      <c r="I19" s="6"/>
      <c r="J19" s="8"/>
    </row>
    <row r="20" ht="35.25" customHeight="1">
      <c r="A20" s="1"/>
      <c r="B20" s="9"/>
      <c r="C20" s="7"/>
      <c r="D20" s="11" t="s">
        <v>27</v>
      </c>
      <c r="E20" s="15">
        <v>1</v>
      </c>
      <c r="F20" s="16">
        <f t="shared" si="0"/>
        <v>66.666666666666671</v>
      </c>
      <c r="G20" s="14"/>
      <c r="H20" s="14"/>
      <c r="I20" s="6"/>
      <c r="J20" s="17"/>
    </row>
    <row r="21" ht="28.5" customHeight="1">
      <c r="A21" s="1"/>
      <c r="B21" s="9"/>
      <c r="C21" s="18"/>
      <c r="D21" s="11" t="s">
        <v>28</v>
      </c>
      <c r="E21" s="15">
        <v>3</v>
      </c>
      <c r="F21" s="16">
        <f t="shared" si="0"/>
        <v>0</v>
      </c>
      <c r="G21" s="14"/>
      <c r="H21" s="14"/>
      <c r="I21" s="6"/>
      <c r="J21" s="8"/>
    </row>
    <row r="22" ht="29.25" customHeight="1">
      <c r="A22" s="1"/>
      <c r="B22" s="9"/>
      <c r="C22" s="10" t="s">
        <v>29</v>
      </c>
      <c r="D22" s="11" t="s">
        <v>30</v>
      </c>
      <c r="E22" s="15">
        <v>3</v>
      </c>
      <c r="F22" s="16">
        <f t="shared" si="0"/>
        <v>0</v>
      </c>
      <c r="G22" s="14">
        <f>(E22+E23)/2</f>
        <v>3</v>
      </c>
      <c r="H22" s="14"/>
      <c r="I22" s="6"/>
      <c r="J22" s="8"/>
    </row>
    <row r="23" ht="49.5" customHeight="1">
      <c r="A23" s="1"/>
      <c r="B23" s="9"/>
      <c r="C23" s="7"/>
      <c r="D23" s="11" t="s">
        <v>31</v>
      </c>
      <c r="E23" s="15">
        <v>3</v>
      </c>
      <c r="F23" s="16">
        <f t="shared" si="0"/>
        <v>0</v>
      </c>
      <c r="G23" s="14"/>
      <c r="H23" s="14"/>
      <c r="I23" s="6"/>
      <c r="J23" s="8"/>
    </row>
    <row r="24" ht="53.25" customHeight="1">
      <c r="A24" s="1"/>
      <c r="B24" s="9"/>
      <c r="C24" s="18" t="s">
        <v>32</v>
      </c>
      <c r="D24" s="11" t="s">
        <v>33</v>
      </c>
      <c r="E24" s="15">
        <v>3</v>
      </c>
      <c r="F24" s="19">
        <f t="shared" si="0"/>
        <v>0</v>
      </c>
      <c r="G24" s="14">
        <f>E24</f>
        <v>3</v>
      </c>
      <c r="H24" s="14"/>
      <c r="I24" s="6"/>
      <c r="J24" s="8"/>
    </row>
    <row r="25" ht="37.5" customHeight="1">
      <c r="A25" s="1"/>
      <c r="B25" s="9"/>
      <c r="C25" s="10" t="s">
        <v>34</v>
      </c>
      <c r="D25" s="20" t="s">
        <v>35</v>
      </c>
      <c r="E25" s="15">
        <v>3</v>
      </c>
      <c r="F25" s="16">
        <f t="shared" si="0"/>
        <v>0</v>
      </c>
      <c r="G25" s="14">
        <f>(E25+E26)/2</f>
        <v>3</v>
      </c>
      <c r="H25" s="14"/>
      <c r="I25" s="6"/>
      <c r="J25" s="8"/>
    </row>
    <row r="26" ht="60.75" customHeight="1">
      <c r="A26" s="1"/>
      <c r="B26" s="9"/>
      <c r="C26" s="7"/>
      <c r="D26" s="11" t="s">
        <v>36</v>
      </c>
      <c r="E26" s="15">
        <v>3</v>
      </c>
      <c r="F26" s="16">
        <f t="shared" si="0"/>
        <v>0</v>
      </c>
      <c r="G26" s="14"/>
      <c r="H26" s="14"/>
      <c r="I26" s="6"/>
      <c r="J26" s="8"/>
    </row>
    <row r="27" ht="43.5" customHeight="1">
      <c r="A27" s="1"/>
      <c r="B27" s="9"/>
      <c r="C27" s="10" t="s">
        <v>37</v>
      </c>
      <c r="D27" s="20" t="s">
        <v>38</v>
      </c>
      <c r="E27" s="12" t="s">
        <v>39</v>
      </c>
      <c r="F27" s="21" t="s">
        <v>39</v>
      </c>
      <c r="G27" s="14">
        <f>E28</f>
        <v>3</v>
      </c>
      <c r="H27" s="14"/>
      <c r="I27" s="6"/>
      <c r="J27" s="8"/>
    </row>
    <row r="28" ht="73.5" customHeight="1">
      <c r="A28" s="1"/>
      <c r="B28" s="9"/>
      <c r="C28" s="7"/>
      <c r="D28" s="11" t="s">
        <v>40</v>
      </c>
      <c r="E28" s="15">
        <v>3</v>
      </c>
      <c r="F28" s="16">
        <f t="shared" si="0"/>
        <v>0</v>
      </c>
      <c r="G28" s="14"/>
      <c r="H28" s="14"/>
      <c r="I28" s="6"/>
      <c r="J28" s="8"/>
    </row>
    <row r="29" ht="46.5" customHeight="1">
      <c r="A29" s="1"/>
      <c r="B29" s="9"/>
      <c r="C29" s="10" t="s">
        <v>41</v>
      </c>
      <c r="D29" s="20" t="s">
        <v>42</v>
      </c>
      <c r="E29" s="22">
        <v>3</v>
      </c>
      <c r="F29" s="16">
        <f t="shared" si="0"/>
        <v>0</v>
      </c>
      <c r="G29" s="14">
        <f>(E29+E30)/2</f>
        <v>3</v>
      </c>
      <c r="H29" s="14"/>
      <c r="I29" s="6"/>
      <c r="J29" s="8"/>
    </row>
    <row r="30" ht="33.75" customHeight="1">
      <c r="A30" s="1"/>
      <c r="B30" s="9"/>
      <c r="C30" s="7"/>
      <c r="D30" s="8" t="s">
        <v>43</v>
      </c>
      <c r="E30" s="23">
        <v>3</v>
      </c>
      <c r="F30" s="19">
        <f t="shared" si="0"/>
        <v>0</v>
      </c>
      <c r="G30" s="14"/>
      <c r="H30" s="14"/>
      <c r="I30" s="6"/>
      <c r="J30" s="8"/>
    </row>
    <row r="31" ht="33" customHeight="1">
      <c r="A31" s="1"/>
      <c r="B31" s="9"/>
      <c r="C31" s="10" t="s">
        <v>44</v>
      </c>
      <c r="D31" s="20" t="s">
        <v>45</v>
      </c>
      <c r="E31" s="24">
        <v>3</v>
      </c>
      <c r="F31" s="16">
        <f t="shared" si="0"/>
        <v>0</v>
      </c>
      <c r="G31" s="14">
        <f>(E31+E32+E33+E34)/4</f>
        <v>3</v>
      </c>
      <c r="H31" s="14"/>
      <c r="I31" s="6"/>
      <c r="J31" s="8"/>
    </row>
    <row r="32" ht="36.75" customHeight="1">
      <c r="A32" s="1"/>
      <c r="B32" s="9"/>
      <c r="C32" s="7"/>
      <c r="D32" s="20" t="s">
        <v>46</v>
      </c>
      <c r="E32" s="12">
        <v>3</v>
      </c>
      <c r="F32" s="16">
        <f t="shared" si="0"/>
        <v>0</v>
      </c>
      <c r="G32" s="14"/>
      <c r="H32" s="14"/>
      <c r="I32" s="6"/>
      <c r="J32" s="8"/>
    </row>
    <row r="33" ht="37.5" customHeight="1">
      <c r="A33" s="1"/>
      <c r="B33" s="9"/>
      <c r="C33" s="7"/>
      <c r="D33" s="20" t="s">
        <v>47</v>
      </c>
      <c r="E33" s="12">
        <v>3</v>
      </c>
      <c r="F33" s="16">
        <f t="shared" si="0"/>
        <v>0</v>
      </c>
      <c r="G33" s="14"/>
      <c r="H33" s="14"/>
      <c r="I33" s="6"/>
      <c r="J33" s="8"/>
    </row>
    <row r="34" ht="45.75" customHeight="1">
      <c r="A34" s="1"/>
      <c r="B34" s="9"/>
      <c r="C34" s="7"/>
      <c r="D34" s="20" t="s">
        <v>48</v>
      </c>
      <c r="E34" s="12">
        <v>3</v>
      </c>
      <c r="F34" s="16">
        <f t="shared" si="0"/>
        <v>0</v>
      </c>
      <c r="G34" s="14"/>
      <c r="H34" s="14"/>
      <c r="I34" s="6"/>
      <c r="J34" s="8"/>
    </row>
    <row r="35" ht="5.25" customHeight="1">
      <c r="B35" s="25"/>
    </row>
    <row r="36" ht="117" customHeight="1">
      <c r="B36" s="26" t="s">
        <v>49</v>
      </c>
      <c r="C36" s="8"/>
      <c r="D36" s="27"/>
      <c r="E36" s="28"/>
      <c r="F36" s="29" t="s">
        <v>50</v>
      </c>
    </row>
    <row r="37" ht="41.25" customHeight="1">
      <c r="B37" s="8"/>
      <c r="C37" s="8"/>
      <c r="D37" s="18" t="s">
        <v>51</v>
      </c>
      <c r="E37" s="8"/>
      <c r="F37" s="18" t="s">
        <v>52</v>
      </c>
    </row>
    <row r="38" ht="63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29" zoomScale="100" workbookViewId="0">
      <selection activeCell="B41" activeCellId="0" sqref="B41:C41"/>
    </sheetView>
  </sheetViews>
  <sheetFormatPr defaultRowHeight="14.25"/>
  <cols>
    <col customWidth="1" min="2" max="2" width="23.281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56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57</v>
      </c>
      <c r="C18" s="7" t="s">
        <v>24</v>
      </c>
      <c r="D18" s="37" t="s">
        <v>25</v>
      </c>
      <c r="E18" s="21">
        <v>3</v>
      </c>
      <c r="F18" s="13">
        <f t="shared" ref="F18:F34" si="1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92" customHeight="1">
      <c r="B19" s="36"/>
      <c r="C19" s="7"/>
      <c r="D19" s="37" t="s">
        <v>26</v>
      </c>
      <c r="E19" s="38">
        <v>3</v>
      </c>
      <c r="F19" s="16">
        <f t="shared" si="1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38">
        <v>1</v>
      </c>
      <c r="F20" s="16">
        <f t="shared" si="1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38">
        <v>3</v>
      </c>
      <c r="F21" s="16">
        <f t="shared" si="1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38">
        <v>3</v>
      </c>
      <c r="F22" s="16">
        <f t="shared" si="1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38">
        <v>3</v>
      </c>
      <c r="F23" s="16">
        <f t="shared" si="1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38">
        <v>3</v>
      </c>
      <c r="F24" s="19">
        <f t="shared" si="1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38">
        <v>3</v>
      </c>
      <c r="F25" s="16">
        <f t="shared" si="1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38">
        <v>3</v>
      </c>
      <c r="F26" s="16">
        <f t="shared" si="1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38">
        <v>3</v>
      </c>
      <c r="F28" s="16">
        <f t="shared" si="1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38">
        <v>3</v>
      </c>
      <c r="F29" s="16">
        <f t="shared" si="1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39">
        <v>3</v>
      </c>
      <c r="F30" s="16">
        <f t="shared" si="1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40">
        <v>3</v>
      </c>
      <c r="F31" s="16">
        <f t="shared" si="1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40">
        <v>3</v>
      </c>
      <c r="F32" s="16">
        <f t="shared" si="1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40">
        <v>3</v>
      </c>
      <c r="F33" s="16">
        <f t="shared" si="1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40">
        <v>3</v>
      </c>
      <c r="F34" s="16">
        <f t="shared" si="1"/>
        <v>0</v>
      </c>
      <c r="G34" s="14"/>
      <c r="H34" s="14"/>
      <c r="I34" s="7"/>
      <c r="J34" s="8"/>
    </row>
    <row r="35" ht="5.25" customHeight="1">
      <c r="B35" s="25"/>
    </row>
    <row r="36" ht="123.75" customHeight="1">
      <c r="B36" s="30" t="s">
        <v>49</v>
      </c>
      <c r="C36" s="8"/>
      <c r="D36" s="27"/>
      <c r="E36" s="28"/>
      <c r="F36" s="29" t="s">
        <v>50</v>
      </c>
    </row>
    <row r="37" ht="27" customHeight="1">
      <c r="B37" s="8"/>
      <c r="C37" s="8"/>
      <c r="D37" s="18" t="s">
        <v>51</v>
      </c>
      <c r="E37" s="8"/>
      <c r="F37" s="18" t="s">
        <v>52</v>
      </c>
    </row>
    <row r="38" ht="69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27" zoomScale="100" workbookViewId="0">
      <selection activeCell="B41" activeCellId="0" sqref="B41:C41"/>
    </sheetView>
  </sheetViews>
  <sheetFormatPr defaultRowHeight="14.25"/>
  <cols>
    <col customWidth="1" min="2" max="2" width="23.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59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60</v>
      </c>
      <c r="C18" s="7" t="s">
        <v>24</v>
      </c>
      <c r="D18" s="37" t="s">
        <v>25</v>
      </c>
      <c r="E18" s="21">
        <v>3</v>
      </c>
      <c r="F18" s="13">
        <f t="shared" ref="F18:F34" si="2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.75" customHeight="1">
      <c r="B19" s="36"/>
      <c r="C19" s="7"/>
      <c r="D19" s="37" t="s">
        <v>26</v>
      </c>
      <c r="E19" s="41">
        <v>3</v>
      </c>
      <c r="F19" s="16">
        <f t="shared" si="2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41">
        <v>1</v>
      </c>
      <c r="F20" s="16">
        <f t="shared" si="2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41">
        <v>3</v>
      </c>
      <c r="F21" s="16">
        <f t="shared" si="2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41">
        <v>3</v>
      </c>
      <c r="F22" s="16">
        <f t="shared" si="2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41">
        <v>3</v>
      </c>
      <c r="F23" s="16">
        <f t="shared" si="2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41">
        <v>3</v>
      </c>
      <c r="F24" s="19">
        <f t="shared" si="2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41">
        <v>3</v>
      </c>
      <c r="F25" s="16">
        <f t="shared" si="2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41">
        <v>3</v>
      </c>
      <c r="F26" s="16">
        <f t="shared" si="2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2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43">
        <v>3</v>
      </c>
      <c r="F28" s="16">
        <f t="shared" si="2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43">
        <v>3</v>
      </c>
      <c r="F29" s="16">
        <f t="shared" si="2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3">
        <v>3</v>
      </c>
      <c r="F30" s="16">
        <f t="shared" si="2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43">
        <v>3</v>
      </c>
      <c r="F31" s="16">
        <f t="shared" si="2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43">
        <v>3</v>
      </c>
      <c r="F32" s="16">
        <f t="shared" si="2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43">
        <v>3</v>
      </c>
      <c r="F33" s="16">
        <f t="shared" si="2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43">
        <v>3</v>
      </c>
      <c r="F34" s="16">
        <f t="shared" si="2"/>
        <v>0</v>
      </c>
      <c r="G34" s="14"/>
      <c r="H34" s="14"/>
      <c r="I34" s="7"/>
      <c r="J34" s="8"/>
    </row>
    <row r="35" ht="5.25" customHeight="1">
      <c r="B35" s="25"/>
    </row>
    <row r="36" ht="129.75" customHeight="1">
      <c r="B36" s="30" t="s">
        <v>49</v>
      </c>
      <c r="C36" s="8"/>
      <c r="D36" s="44"/>
      <c r="E36" s="45"/>
      <c r="F36" s="29" t="s">
        <v>50</v>
      </c>
    </row>
    <row r="37" ht="36" customHeight="1">
      <c r="B37" s="8"/>
      <c r="C37" s="8"/>
      <c r="D37" s="18" t="s">
        <v>51</v>
      </c>
      <c r="E37" s="8"/>
      <c r="F37" s="18" t="s">
        <v>52</v>
      </c>
    </row>
    <row r="38" ht="68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8" zoomScale="100" workbookViewId="0">
      <selection activeCell="B41" activeCellId="0" sqref="B41:C41"/>
    </sheetView>
  </sheetViews>
  <sheetFormatPr defaultRowHeight="14.25"/>
  <cols>
    <col customWidth="1" min="2" max="2" width="24.0039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59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61</v>
      </c>
      <c r="C18" s="7" t="s">
        <v>24</v>
      </c>
      <c r="D18" s="37" t="s">
        <v>25</v>
      </c>
      <c r="E18" s="21">
        <v>3</v>
      </c>
      <c r="F18" s="13">
        <f t="shared" ref="F18:F34" si="3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4" customHeight="1">
      <c r="B19" s="36"/>
      <c r="C19" s="7"/>
      <c r="D19" s="37" t="s">
        <v>26</v>
      </c>
      <c r="E19" s="15">
        <v>3</v>
      </c>
      <c r="F19" s="16">
        <f t="shared" si="3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3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3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3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3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3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3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3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2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3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3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3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3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3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3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3"/>
        <v>0</v>
      </c>
      <c r="G34" s="14"/>
      <c r="H34" s="14"/>
      <c r="I34" s="7"/>
      <c r="J34" s="8"/>
    </row>
    <row r="35" ht="5.25" customHeight="1">
      <c r="B35" s="25"/>
    </row>
    <row r="36" ht="109.5" customHeight="1">
      <c r="B36" s="30" t="s">
        <v>49</v>
      </c>
      <c r="C36" s="8"/>
      <c r="D36" s="27"/>
      <c r="E36" s="28"/>
      <c r="F36" s="29" t="s">
        <v>50</v>
      </c>
    </row>
    <row r="37" ht="30" customHeight="1">
      <c r="B37" s="8"/>
      <c r="C37" s="8"/>
      <c r="D37" s="18" t="s">
        <v>51</v>
      </c>
      <c r="E37" s="8"/>
      <c r="F37" s="18" t="s">
        <v>52</v>
      </c>
    </row>
    <row r="38" ht="64.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3.0039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63</v>
      </c>
      <c r="C18" s="7" t="s">
        <v>24</v>
      </c>
      <c r="D18" s="37" t="s">
        <v>25</v>
      </c>
      <c r="E18" s="21">
        <v>3</v>
      </c>
      <c r="F18" s="13">
        <f t="shared" ref="F18:F34" si="4">(E18/3*100-100)*-1</f>
        <v>0</v>
      </c>
      <c r="G18" s="14">
        <f>(E18+E19+E20+E21)/4</f>
        <v>2.5</v>
      </c>
      <c r="H18" s="47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95.75" customHeight="1">
      <c r="B19" s="36"/>
      <c r="C19" s="7"/>
      <c r="D19" s="37" t="s">
        <v>26</v>
      </c>
      <c r="E19" s="41">
        <v>3</v>
      </c>
      <c r="F19" s="16">
        <f t="shared" si="4"/>
        <v>0</v>
      </c>
      <c r="G19" s="14"/>
      <c r="H19" s="47"/>
      <c r="I19" s="7"/>
      <c r="J19" s="8"/>
    </row>
    <row r="20" ht="35.25" customHeight="1">
      <c r="B20" s="36"/>
      <c r="C20" s="7"/>
      <c r="D20" s="37" t="s">
        <v>27</v>
      </c>
      <c r="E20" s="41">
        <v>1</v>
      </c>
      <c r="F20" s="16">
        <f t="shared" si="4"/>
        <v>66.666666666666671</v>
      </c>
      <c r="G20" s="14"/>
      <c r="H20" s="47"/>
      <c r="I20" s="7"/>
      <c r="J20" s="8"/>
    </row>
    <row r="21" ht="28.5" customHeight="1">
      <c r="B21" s="36"/>
      <c r="C21" s="7"/>
      <c r="D21" s="37" t="s">
        <v>28</v>
      </c>
      <c r="E21" s="41">
        <v>3</v>
      </c>
      <c r="F21" s="16">
        <f t="shared" si="4"/>
        <v>0</v>
      </c>
      <c r="G21" s="14"/>
      <c r="H21" s="47"/>
      <c r="I21" s="7"/>
      <c r="J21" s="8"/>
    </row>
    <row r="22" ht="29.25" customHeight="1">
      <c r="B22" s="36"/>
      <c r="C22" s="7" t="s">
        <v>29</v>
      </c>
      <c r="D22" s="37" t="s">
        <v>30</v>
      </c>
      <c r="E22" s="41">
        <v>3</v>
      </c>
      <c r="F22" s="16">
        <f t="shared" si="4"/>
        <v>0</v>
      </c>
      <c r="G22" s="14">
        <f>(E22+E23)/2</f>
        <v>3</v>
      </c>
      <c r="H22" s="47"/>
      <c r="I22" s="7"/>
      <c r="J22" s="8"/>
    </row>
    <row r="23" ht="49.5" customHeight="1">
      <c r="B23" s="36"/>
      <c r="C23" s="7"/>
      <c r="D23" s="37" t="s">
        <v>31</v>
      </c>
      <c r="E23" s="41">
        <v>3</v>
      </c>
      <c r="F23" s="16">
        <f t="shared" si="4"/>
        <v>0</v>
      </c>
      <c r="G23" s="14"/>
      <c r="H23" s="47"/>
      <c r="I23" s="7"/>
      <c r="J23" s="8"/>
    </row>
    <row r="24" ht="53.25" customHeight="1">
      <c r="B24" s="36"/>
      <c r="C24" s="7" t="s">
        <v>32</v>
      </c>
      <c r="D24" s="37" t="s">
        <v>33</v>
      </c>
      <c r="E24" s="41">
        <v>3</v>
      </c>
      <c r="F24" s="16">
        <f t="shared" si="4"/>
        <v>0</v>
      </c>
      <c r="G24" s="14">
        <f>E24</f>
        <v>3</v>
      </c>
      <c r="H24" s="47"/>
      <c r="I24" s="7"/>
      <c r="J24" s="8"/>
    </row>
    <row r="25" ht="37.5" customHeight="1">
      <c r="B25" s="36"/>
      <c r="C25" s="7" t="s">
        <v>34</v>
      </c>
      <c r="D25" s="36" t="s">
        <v>35</v>
      </c>
      <c r="E25" s="41">
        <v>3</v>
      </c>
      <c r="F25" s="16">
        <f t="shared" si="4"/>
        <v>0</v>
      </c>
      <c r="G25" s="14">
        <f>(E25+E26)/2</f>
        <v>3</v>
      </c>
      <c r="H25" s="47"/>
      <c r="I25" s="7"/>
      <c r="J25" s="48"/>
    </row>
    <row r="26" ht="60.75" customHeight="1">
      <c r="B26" s="36"/>
      <c r="C26" s="7"/>
      <c r="D26" s="37" t="s">
        <v>36</v>
      </c>
      <c r="E26" s="41">
        <v>3</v>
      </c>
      <c r="F26" s="16">
        <f t="shared" si="4"/>
        <v>0</v>
      </c>
      <c r="G26" s="14"/>
      <c r="H26" s="47"/>
      <c r="I26" s="7"/>
      <c r="J26" s="8"/>
    </row>
    <row r="27" ht="43.5" customHeight="1">
      <c r="B27" s="36"/>
      <c r="C27" s="7" t="s">
        <v>37</v>
      </c>
      <c r="D27" s="36" t="s">
        <v>38</v>
      </c>
      <c r="E27" s="42" t="s">
        <v>39</v>
      </c>
      <c r="F27" s="16" t="s">
        <v>39</v>
      </c>
      <c r="G27" s="14">
        <f>E28</f>
        <v>3</v>
      </c>
      <c r="H27" s="47"/>
      <c r="I27" s="7"/>
      <c r="J27" s="8"/>
    </row>
    <row r="28" ht="73.5" customHeight="1">
      <c r="B28" s="36"/>
      <c r="C28" s="7"/>
      <c r="D28" s="37" t="s">
        <v>40</v>
      </c>
      <c r="E28" s="43">
        <v>3</v>
      </c>
      <c r="F28" s="16">
        <f t="shared" si="4"/>
        <v>0</v>
      </c>
      <c r="G28" s="14"/>
      <c r="H28" s="47"/>
      <c r="I28" s="7"/>
      <c r="J28" s="8"/>
    </row>
    <row r="29" ht="46.5" customHeight="1">
      <c r="B29" s="36"/>
      <c r="C29" s="7" t="s">
        <v>41</v>
      </c>
      <c r="D29" s="36" t="s">
        <v>42</v>
      </c>
      <c r="E29" s="43">
        <v>3</v>
      </c>
      <c r="F29" s="16">
        <f t="shared" si="4"/>
        <v>0</v>
      </c>
      <c r="G29" s="14">
        <f>(E29+E30)/2</f>
        <v>3</v>
      </c>
      <c r="H29" s="47"/>
      <c r="I29" s="7"/>
      <c r="J29" s="8"/>
    </row>
    <row r="30" ht="33.75" customHeight="1">
      <c r="B30" s="36"/>
      <c r="C30" s="7"/>
      <c r="D30" s="36" t="s">
        <v>43</v>
      </c>
      <c r="E30" s="43">
        <v>3</v>
      </c>
      <c r="F30" s="16">
        <f t="shared" si="4"/>
        <v>0</v>
      </c>
      <c r="G30" s="14"/>
      <c r="H30" s="47"/>
      <c r="I30" s="7"/>
      <c r="J30" s="8"/>
    </row>
    <row r="31" ht="33" customHeight="1">
      <c r="B31" s="36"/>
      <c r="C31" s="7" t="s">
        <v>44</v>
      </c>
      <c r="D31" s="36" t="s">
        <v>45</v>
      </c>
      <c r="E31" s="43">
        <v>3</v>
      </c>
      <c r="F31" s="16">
        <f t="shared" si="4"/>
        <v>0</v>
      </c>
      <c r="G31" s="14">
        <f>(E31+E32+E33+E34)/4</f>
        <v>3</v>
      </c>
      <c r="H31" s="47"/>
      <c r="I31" s="7"/>
      <c r="J31" s="8"/>
    </row>
    <row r="32" ht="36.75" customHeight="1">
      <c r="B32" s="36"/>
      <c r="C32" s="7"/>
      <c r="D32" s="36" t="s">
        <v>46</v>
      </c>
      <c r="E32" s="43">
        <v>3</v>
      </c>
      <c r="F32" s="16">
        <f t="shared" si="4"/>
        <v>0</v>
      </c>
      <c r="G32" s="14"/>
      <c r="H32" s="47"/>
      <c r="I32" s="7"/>
      <c r="J32" s="8"/>
    </row>
    <row r="33" ht="37.5" customHeight="1">
      <c r="B33" s="36"/>
      <c r="C33" s="7"/>
      <c r="D33" s="36" t="s">
        <v>47</v>
      </c>
      <c r="E33" s="43">
        <v>3</v>
      </c>
      <c r="F33" s="16">
        <f t="shared" si="4"/>
        <v>0</v>
      </c>
      <c r="G33" s="14"/>
      <c r="H33" s="47"/>
      <c r="I33" s="7"/>
      <c r="J33" s="8"/>
    </row>
    <row r="34" ht="45.75" customHeight="1">
      <c r="B34" s="36"/>
      <c r="C34" s="7"/>
      <c r="D34" s="36" t="s">
        <v>48</v>
      </c>
      <c r="E34" s="43">
        <v>3</v>
      </c>
      <c r="F34" s="16">
        <f t="shared" si="4"/>
        <v>0</v>
      </c>
      <c r="G34" s="14"/>
      <c r="H34" s="47"/>
      <c r="I34" s="7"/>
      <c r="J34" s="8"/>
    </row>
    <row r="35" ht="5.25" customHeight="1">
      <c r="B35" s="25"/>
    </row>
    <row r="36" ht="126" customHeight="1">
      <c r="B36" s="30" t="s">
        <v>49</v>
      </c>
      <c r="C36" s="8"/>
      <c r="D36" s="44"/>
      <c r="E36" s="45"/>
      <c r="F36" s="29" t="s">
        <v>50</v>
      </c>
    </row>
    <row r="37" ht="49.5" customHeight="1">
      <c r="B37" s="8"/>
      <c r="C37" s="8"/>
      <c r="D37" s="18" t="s">
        <v>51</v>
      </c>
      <c r="E37" s="8"/>
      <c r="F37" s="18" t="s">
        <v>52</v>
      </c>
    </row>
    <row r="38" ht="69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28" zoomScale="100" workbookViewId="0">
      <selection activeCell="B41" activeCellId="0" sqref="B41:C41"/>
    </sheetView>
  </sheetViews>
  <sheetFormatPr defaultRowHeight="14.25"/>
  <cols>
    <col customWidth="1" min="2" max="2" width="22.57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64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65</v>
      </c>
      <c r="C18" s="7" t="s">
        <v>24</v>
      </c>
      <c r="D18" s="37" t="s">
        <v>25</v>
      </c>
      <c r="E18" s="21">
        <v>3</v>
      </c>
      <c r="F18" s="13">
        <f t="shared" ref="F18:F34" si="5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6.75" customHeight="1">
      <c r="B19" s="36"/>
      <c r="C19" s="7"/>
      <c r="D19" s="37" t="s">
        <v>26</v>
      </c>
      <c r="E19" s="15">
        <v>3</v>
      </c>
      <c r="F19" s="16">
        <f t="shared" si="5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5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5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5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5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5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5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5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9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5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5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5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5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5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5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5"/>
        <v>0</v>
      </c>
      <c r="G34" s="14"/>
      <c r="H34" s="14"/>
      <c r="I34" s="7"/>
      <c r="J34" s="8"/>
    </row>
    <row r="35" ht="5.25" customHeight="1">
      <c r="B35" s="25"/>
    </row>
    <row r="36" ht="131.25" customHeight="1">
      <c r="B36" s="30" t="s">
        <v>49</v>
      </c>
      <c r="C36" s="8"/>
      <c r="D36" s="27"/>
      <c r="E36" s="28"/>
      <c r="F36" s="29" t="s">
        <v>50</v>
      </c>
    </row>
    <row r="37" ht="36" customHeight="1">
      <c r="B37" s="8"/>
      <c r="C37" s="8"/>
      <c r="D37" s="18" t="s">
        <v>51</v>
      </c>
      <c r="E37" s="8"/>
      <c r="F37" s="18" t="s">
        <v>52</v>
      </c>
    </row>
    <row r="38" ht="66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28" zoomScale="100" workbookViewId="0">
      <selection activeCell="B41" activeCellId="0" sqref="B41:C41"/>
    </sheetView>
  </sheetViews>
  <sheetFormatPr defaultRowHeight="14.25"/>
  <cols>
    <col customWidth="1" min="2" max="2" width="22.71093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66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67</v>
      </c>
      <c r="C18" s="7" t="s">
        <v>24</v>
      </c>
      <c r="D18" s="37" t="s">
        <v>25</v>
      </c>
      <c r="E18" s="21">
        <v>3</v>
      </c>
      <c r="F18" s="13">
        <f t="shared" ref="F18:F34" si="6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7.5" customHeight="1">
      <c r="B19" s="36"/>
      <c r="C19" s="7"/>
      <c r="D19" s="37" t="s">
        <v>26</v>
      </c>
      <c r="E19" s="15">
        <v>3</v>
      </c>
      <c r="F19" s="16">
        <f t="shared" si="6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6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6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6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6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6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6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6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6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6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6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6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6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6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6"/>
        <v>0</v>
      </c>
      <c r="G34" s="14"/>
      <c r="H34" s="14"/>
      <c r="I34" s="7"/>
      <c r="J34" s="8"/>
    </row>
    <row r="35" ht="5.25" customHeight="1">
      <c r="B35" s="25"/>
    </row>
    <row r="36" ht="128.25" customHeight="1">
      <c r="B36" s="30" t="s">
        <v>49</v>
      </c>
      <c r="C36" s="8"/>
      <c r="D36" s="44"/>
      <c r="E36" s="45"/>
      <c r="F36" s="29" t="s">
        <v>50</v>
      </c>
    </row>
    <row r="37" ht="57.75" customHeight="1">
      <c r="B37" s="8"/>
      <c r="C37" s="8"/>
      <c r="D37" s="18" t="s">
        <v>51</v>
      </c>
      <c r="E37" s="8"/>
      <c r="F37" s="18" t="s">
        <v>52</v>
      </c>
    </row>
    <row r="38" ht="69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3.0039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68</v>
      </c>
      <c r="C18" s="7" t="s">
        <v>24</v>
      </c>
      <c r="D18" s="37" t="s">
        <v>25</v>
      </c>
      <c r="E18" s="21">
        <v>3</v>
      </c>
      <c r="F18" s="13">
        <f t="shared" ref="F18:F34" si="7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1.5" customHeight="1">
      <c r="B19" s="36"/>
      <c r="C19" s="7"/>
      <c r="D19" s="37" t="s">
        <v>26</v>
      </c>
      <c r="E19" s="41">
        <v>3</v>
      </c>
      <c r="F19" s="16">
        <f t="shared" si="7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41">
        <v>1</v>
      </c>
      <c r="F20" s="16">
        <f t="shared" si="7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41">
        <v>3</v>
      </c>
      <c r="F21" s="16">
        <f t="shared" si="7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41">
        <v>3</v>
      </c>
      <c r="F22" s="16">
        <f t="shared" si="7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41">
        <v>3</v>
      </c>
      <c r="F23" s="16">
        <f t="shared" si="7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41">
        <v>3</v>
      </c>
      <c r="F24" s="19">
        <f t="shared" si="7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41">
        <v>3</v>
      </c>
      <c r="F25" s="16">
        <f t="shared" si="7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41">
        <v>3</v>
      </c>
      <c r="F26" s="16">
        <f t="shared" si="7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50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38">
        <v>3</v>
      </c>
      <c r="F28" s="16">
        <f t="shared" si="7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38">
        <v>3</v>
      </c>
      <c r="F29" s="16">
        <f t="shared" si="7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39">
        <v>3</v>
      </c>
      <c r="F30" s="16">
        <f t="shared" si="7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40">
        <v>3</v>
      </c>
      <c r="F31" s="16">
        <f t="shared" si="7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40">
        <v>3</v>
      </c>
      <c r="F32" s="16">
        <f t="shared" si="7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40">
        <v>3</v>
      </c>
      <c r="F33" s="16">
        <f t="shared" si="7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40">
        <v>3</v>
      </c>
      <c r="F34" s="16">
        <f t="shared" si="7"/>
        <v>0</v>
      </c>
      <c r="G34" s="14"/>
      <c r="H34" s="14"/>
      <c r="I34" s="7"/>
      <c r="J34" s="8"/>
    </row>
    <row r="35" ht="5.25" customHeight="1">
      <c r="B35" s="25"/>
    </row>
    <row r="36" ht="126.75" customHeight="1">
      <c r="B36" s="30" t="s">
        <v>49</v>
      </c>
      <c r="C36" s="8"/>
      <c r="D36" s="44"/>
      <c r="E36" s="45"/>
      <c r="F36" s="29" t="s">
        <v>50</v>
      </c>
    </row>
    <row r="37" ht="48.75" customHeight="1">
      <c r="B37" s="8"/>
      <c r="C37" s="8"/>
      <c r="D37" s="18" t="s">
        <v>51</v>
      </c>
      <c r="E37" s="8"/>
      <c r="F37" s="18" t="s">
        <v>52</v>
      </c>
    </row>
    <row r="38" ht="65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2" zoomScale="100" workbookViewId="0">
      <selection activeCell="B41" activeCellId="0" sqref="B41:C41"/>
    </sheetView>
  </sheetViews>
  <sheetFormatPr defaultRowHeight="14.25"/>
  <cols>
    <col customWidth="1" min="2" max="2" width="22.71093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  <c r="J1" s="33"/>
    </row>
    <row r="2">
      <c r="I2" s="33" t="s">
        <v>1</v>
      </c>
      <c r="J2" s="33"/>
    </row>
    <row r="3">
      <c r="I3" s="33" t="s">
        <v>2</v>
      </c>
      <c r="J3" s="33"/>
    </row>
    <row r="4">
      <c r="I4" s="33" t="s">
        <v>3</v>
      </c>
      <c r="J4" s="33"/>
    </row>
    <row r="5">
      <c r="I5" s="33" t="s">
        <v>4</v>
      </c>
      <c r="J5" s="33"/>
    </row>
    <row r="6">
      <c r="I6" s="33" t="s">
        <v>5</v>
      </c>
      <c r="J6" s="33"/>
    </row>
    <row r="7">
      <c r="I7" s="33" t="s">
        <v>6</v>
      </c>
      <c r="J7" s="33"/>
    </row>
    <row r="8">
      <c r="I8" s="33" t="s">
        <v>7</v>
      </c>
      <c r="J8" s="33"/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64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69</v>
      </c>
      <c r="C18" s="7" t="s">
        <v>24</v>
      </c>
      <c r="D18" s="37" t="s">
        <v>25</v>
      </c>
      <c r="E18" s="41">
        <v>3</v>
      </c>
      <c r="F18" s="19">
        <f t="shared" ref="F18:F34" si="8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7.5" customHeight="1">
      <c r="B19" s="36"/>
      <c r="C19" s="7"/>
      <c r="D19" s="11" t="s">
        <v>26</v>
      </c>
      <c r="E19" s="41">
        <v>3</v>
      </c>
      <c r="F19" s="19">
        <f t="shared" si="8"/>
        <v>0</v>
      </c>
      <c r="G19" s="14"/>
      <c r="H19" s="14"/>
      <c r="I19" s="7"/>
      <c r="J19" s="8"/>
    </row>
    <row r="20" ht="35.25" customHeight="1">
      <c r="B20" s="36"/>
      <c r="C20" s="7"/>
      <c r="D20" s="11" t="s">
        <v>27</v>
      </c>
      <c r="E20" s="41">
        <v>1</v>
      </c>
      <c r="F20" s="19">
        <f t="shared" si="8"/>
        <v>66.666666666666671</v>
      </c>
      <c r="G20" s="14"/>
      <c r="H20" s="14"/>
      <c r="I20" s="7"/>
      <c r="J20" s="8"/>
    </row>
    <row r="21" ht="28.5" customHeight="1">
      <c r="B21" s="36"/>
      <c r="C21" s="7"/>
      <c r="D21" s="11" t="s">
        <v>28</v>
      </c>
      <c r="E21" s="41">
        <v>3</v>
      </c>
      <c r="F21" s="19">
        <f t="shared" si="8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11" t="s">
        <v>30</v>
      </c>
      <c r="E22" s="41">
        <v>3</v>
      </c>
      <c r="F22" s="19">
        <f t="shared" si="8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11" t="s">
        <v>31</v>
      </c>
      <c r="E23" s="41">
        <v>3</v>
      </c>
      <c r="F23" s="19">
        <f t="shared" si="8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11" t="s">
        <v>33</v>
      </c>
      <c r="E24" s="41">
        <v>3</v>
      </c>
      <c r="F24" s="19">
        <f t="shared" si="8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20" t="s">
        <v>35</v>
      </c>
      <c r="E25" s="41">
        <v>3</v>
      </c>
      <c r="F25" s="19">
        <f t="shared" si="8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11" t="s">
        <v>36</v>
      </c>
      <c r="E26" s="41">
        <v>3</v>
      </c>
      <c r="F26" s="19">
        <f t="shared" si="8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20" t="s">
        <v>38</v>
      </c>
      <c r="E27" s="41" t="s">
        <v>39</v>
      </c>
      <c r="F27" s="19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11" t="s">
        <v>40</v>
      </c>
      <c r="E28" s="43">
        <v>3</v>
      </c>
      <c r="F28" s="19">
        <f t="shared" si="8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20" t="s">
        <v>42</v>
      </c>
      <c r="E29" s="43">
        <v>3</v>
      </c>
      <c r="F29" s="19">
        <f t="shared" si="8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20" t="s">
        <v>43</v>
      </c>
      <c r="E30" s="43">
        <v>3</v>
      </c>
      <c r="F30" s="19">
        <f t="shared" si="8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20" t="s">
        <v>45</v>
      </c>
      <c r="E31" s="43">
        <v>3</v>
      </c>
      <c r="F31" s="19">
        <f t="shared" si="8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20" t="s">
        <v>46</v>
      </c>
      <c r="E32" s="43">
        <v>3</v>
      </c>
      <c r="F32" s="19">
        <f t="shared" si="8"/>
        <v>0</v>
      </c>
      <c r="G32" s="14"/>
      <c r="H32" s="14"/>
      <c r="I32" s="7"/>
      <c r="J32" s="8"/>
    </row>
    <row r="33" ht="37.5" customHeight="1">
      <c r="B33" s="36"/>
      <c r="C33" s="7"/>
      <c r="D33" s="20" t="s">
        <v>47</v>
      </c>
      <c r="E33" s="43">
        <v>3</v>
      </c>
      <c r="F33" s="19">
        <f t="shared" si="8"/>
        <v>0</v>
      </c>
      <c r="G33" s="14"/>
      <c r="H33" s="14"/>
      <c r="I33" s="7"/>
      <c r="J33" s="8"/>
    </row>
    <row r="34" ht="45.75" customHeight="1">
      <c r="B34" s="36"/>
      <c r="C34" s="7"/>
      <c r="D34" s="20" t="s">
        <v>48</v>
      </c>
      <c r="E34" s="43">
        <v>3</v>
      </c>
      <c r="F34" s="19">
        <f t="shared" si="8"/>
        <v>0</v>
      </c>
      <c r="G34" s="14"/>
      <c r="H34" s="1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44"/>
      <c r="E36" s="45"/>
      <c r="F36" s="29" t="s">
        <v>50</v>
      </c>
    </row>
    <row r="37" ht="42.75" customHeight="1">
      <c r="B37" s="8"/>
      <c r="C37" s="8"/>
      <c r="D37" s="18" t="s">
        <v>51</v>
      </c>
      <c r="E37" s="8"/>
      <c r="F37" s="18" t="s">
        <v>52</v>
      </c>
    </row>
    <row r="38" ht="62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29" zoomScale="100" workbookViewId="0">
      <selection activeCell="B41" activeCellId="0" sqref="B41:C41"/>
    </sheetView>
  </sheetViews>
  <sheetFormatPr defaultRowHeight="14.25"/>
  <cols>
    <col customWidth="1" min="2" max="2" width="23.0039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70</v>
      </c>
      <c r="C18" s="7" t="s">
        <v>24</v>
      </c>
      <c r="D18" s="37" t="s">
        <v>25</v>
      </c>
      <c r="E18" s="21">
        <v>3</v>
      </c>
      <c r="F18" s="13">
        <f t="shared" ref="F18:F34" si="9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" customHeight="1">
      <c r="B19" s="36"/>
      <c r="C19" s="7"/>
      <c r="D19" s="37" t="s">
        <v>26</v>
      </c>
      <c r="E19" s="15">
        <v>3</v>
      </c>
      <c r="F19" s="16">
        <f t="shared" si="9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9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9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9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9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9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9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9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9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9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9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9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9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9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9"/>
        <v>0</v>
      </c>
      <c r="G34" s="14"/>
      <c r="H34" s="14"/>
      <c r="I34" s="7"/>
      <c r="J34" s="8"/>
    </row>
    <row r="35" ht="5.25" customHeight="1">
      <c r="B35" s="25"/>
    </row>
    <row r="36" ht="121.5" customHeight="1">
      <c r="B36" s="30" t="s">
        <v>49</v>
      </c>
      <c r="C36" s="8"/>
      <c r="D36" s="27"/>
      <c r="E36" s="28"/>
      <c r="F36" s="29" t="s">
        <v>50</v>
      </c>
    </row>
    <row r="37" ht="33.75" customHeight="1">
      <c r="B37" s="8"/>
      <c r="C37" s="8"/>
      <c r="D37" s="18" t="s">
        <v>51</v>
      </c>
      <c r="E37" s="8"/>
      <c r="F37" s="18" t="s">
        <v>52</v>
      </c>
    </row>
    <row r="38" ht="64.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0" zoomScale="100" workbookViewId="0">
      <selection activeCell="G18" activeCellId="0" sqref="G18:G21"/>
    </sheetView>
  </sheetViews>
  <sheetFormatPr defaultRowHeight="14.25"/>
  <cols>
    <col customWidth="1" min="2" max="2" width="22.8515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71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72</v>
      </c>
      <c r="C18" s="7" t="s">
        <v>24</v>
      </c>
      <c r="D18" s="37" t="s">
        <v>25</v>
      </c>
      <c r="E18" s="21">
        <v>3</v>
      </c>
      <c r="F18" s="13">
        <f t="shared" ref="F18:F34" si="10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" customHeight="1">
      <c r="B19" s="36"/>
      <c r="C19" s="7"/>
      <c r="D19" s="37" t="s">
        <v>26</v>
      </c>
      <c r="E19" s="15">
        <v>3</v>
      </c>
      <c r="F19" s="16">
        <f t="shared" si="10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10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10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10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10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10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10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10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10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10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15">
        <v>3</v>
      </c>
      <c r="F30" s="16">
        <f t="shared" si="10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5">
        <v>3</v>
      </c>
      <c r="F31" s="16">
        <f t="shared" si="10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5">
        <v>3</v>
      </c>
      <c r="F32" s="16">
        <f t="shared" si="10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5">
        <v>3</v>
      </c>
      <c r="F33" s="16">
        <f t="shared" si="10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5">
        <v>3</v>
      </c>
      <c r="F34" s="16">
        <f t="shared" si="10"/>
        <v>0</v>
      </c>
      <c r="G34" s="14"/>
      <c r="H34" s="1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27"/>
      <c r="E36" s="28"/>
      <c r="F36" s="29" t="s">
        <v>50</v>
      </c>
    </row>
    <row r="37" ht="42.75" customHeight="1">
      <c r="B37" s="8"/>
      <c r="C37" s="8"/>
      <c r="D37" s="18" t="s">
        <v>51</v>
      </c>
      <c r="E37" s="8"/>
      <c r="F37" s="18" t="s">
        <v>52</v>
      </c>
    </row>
    <row r="38" ht="69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1" zoomScale="100" workbookViewId="0">
      <selection activeCell="B41" activeCellId="0" sqref="B41:C41"/>
    </sheetView>
  </sheetViews>
  <sheetFormatPr defaultRowHeight="14.25"/>
  <cols>
    <col customWidth="1" min="2" max="2" width="23.8515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74</v>
      </c>
      <c r="C18" s="7" t="s">
        <v>24</v>
      </c>
      <c r="D18" s="37" t="s">
        <v>25</v>
      </c>
      <c r="E18" s="21">
        <v>3</v>
      </c>
      <c r="F18" s="13">
        <f t="shared" ref="F18:F34" si="11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8.5" customHeight="1">
      <c r="B19" s="36"/>
      <c r="C19" s="7"/>
      <c r="D19" s="37" t="s">
        <v>26</v>
      </c>
      <c r="E19" s="15">
        <v>3</v>
      </c>
      <c r="F19" s="16">
        <f t="shared" si="11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11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11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11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11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11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11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11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11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11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11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11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11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11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11"/>
        <v>0</v>
      </c>
      <c r="G34" s="14"/>
      <c r="H34" s="14"/>
      <c r="I34" s="7"/>
      <c r="J34" s="8"/>
    </row>
    <row r="35" ht="5.25" customHeight="1">
      <c r="B35" s="25"/>
    </row>
    <row r="36" ht="129.75" customHeight="1">
      <c r="B36" s="30" t="s">
        <v>49</v>
      </c>
      <c r="C36" s="8"/>
      <c r="D36" s="27"/>
      <c r="E36" s="28"/>
      <c r="F36" s="29" t="s">
        <v>50</v>
      </c>
    </row>
    <row r="37" ht="35.25" customHeight="1">
      <c r="B37" s="8"/>
      <c r="C37" s="8"/>
      <c r="D37" s="18" t="s">
        <v>51</v>
      </c>
      <c r="E37" s="8"/>
      <c r="F37" s="18" t="s">
        <v>52</v>
      </c>
    </row>
    <row r="38" ht="66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1" zoomScale="100" workbookViewId="0">
      <selection activeCell="B41" activeCellId="0" sqref="B41:C41"/>
    </sheetView>
  </sheetViews>
  <sheetFormatPr defaultRowHeight="14.25"/>
  <cols>
    <col customWidth="1" min="2" max="2" width="23.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75</v>
      </c>
      <c r="C18" s="7" t="s">
        <v>24</v>
      </c>
      <c r="D18" s="37" t="s">
        <v>25</v>
      </c>
      <c r="E18" s="21">
        <v>3</v>
      </c>
      <c r="F18" s="13">
        <f t="shared" ref="F18:F34" si="12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7.75" customHeight="1">
      <c r="B19" s="36"/>
      <c r="C19" s="7"/>
      <c r="D19" s="37" t="s">
        <v>26</v>
      </c>
      <c r="E19" s="15">
        <v>3</v>
      </c>
      <c r="F19" s="16">
        <f t="shared" si="12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12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12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12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12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12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12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12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12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12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12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12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12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12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12"/>
        <v>0</v>
      </c>
      <c r="G34" s="14"/>
      <c r="H34" s="14"/>
      <c r="I34" s="7"/>
      <c r="J34" s="8"/>
    </row>
    <row r="35" ht="5.25" customHeight="1">
      <c r="B35" s="25"/>
    </row>
    <row r="36" ht="131.25" customHeight="1">
      <c r="B36" s="30" t="s">
        <v>49</v>
      </c>
      <c r="C36" s="8"/>
      <c r="D36" s="44"/>
      <c r="E36" s="45"/>
      <c r="F36" s="29" t="s">
        <v>50</v>
      </c>
    </row>
    <row r="37" ht="45.75" customHeight="1">
      <c r="B37" s="8"/>
      <c r="C37" s="8"/>
      <c r="D37" s="18" t="s">
        <v>51</v>
      </c>
      <c r="E37" s="8"/>
      <c r="F37" s="18" t="s">
        <v>52</v>
      </c>
    </row>
    <row r="38" ht="67.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1" zoomScale="100" workbookViewId="0">
      <selection activeCell="G18" activeCellId="0" sqref="G18:G21"/>
    </sheetView>
  </sheetViews>
  <sheetFormatPr defaultRowHeight="14.25"/>
  <cols>
    <col customWidth="1" min="2" max="2" width="23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76</v>
      </c>
      <c r="C18" s="7" t="s">
        <v>24</v>
      </c>
      <c r="D18" s="37" t="s">
        <v>25</v>
      </c>
      <c r="E18" s="51">
        <v>3</v>
      </c>
      <c r="F18" s="52">
        <f t="shared" ref="F18:F34" si="13">(E18/3*100-100)*-1</f>
        <v>0</v>
      </c>
      <c r="G18" s="53">
        <f>(E18+E19+E20+E21)/4</f>
        <v>2.5</v>
      </c>
      <c r="H18" s="53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4.5" customHeight="1">
      <c r="B19" s="36"/>
      <c r="C19" s="7"/>
      <c r="D19" s="37" t="s">
        <v>26</v>
      </c>
      <c r="E19" s="54">
        <v>3</v>
      </c>
      <c r="F19" s="55">
        <f t="shared" si="13"/>
        <v>0</v>
      </c>
      <c r="G19" s="53"/>
      <c r="H19" s="53"/>
      <c r="I19" s="7"/>
      <c r="J19" s="8"/>
    </row>
    <row r="20" ht="35.25" customHeight="1">
      <c r="B20" s="36"/>
      <c r="C20" s="7"/>
      <c r="D20" s="37" t="s">
        <v>27</v>
      </c>
      <c r="E20" s="54">
        <v>1</v>
      </c>
      <c r="F20" s="55">
        <f t="shared" si="13"/>
        <v>66.666666666666671</v>
      </c>
      <c r="G20" s="53"/>
      <c r="H20" s="53"/>
      <c r="I20" s="7"/>
      <c r="J20" s="8"/>
    </row>
    <row r="21" ht="28.5" customHeight="1">
      <c r="B21" s="36"/>
      <c r="C21" s="7"/>
      <c r="D21" s="37" t="s">
        <v>28</v>
      </c>
      <c r="E21" s="54">
        <v>3</v>
      </c>
      <c r="F21" s="55">
        <f t="shared" si="13"/>
        <v>0</v>
      </c>
      <c r="G21" s="53"/>
      <c r="H21" s="53"/>
      <c r="I21" s="7"/>
      <c r="J21" s="8"/>
    </row>
    <row r="22" ht="29.25" customHeight="1">
      <c r="B22" s="36"/>
      <c r="C22" s="7" t="s">
        <v>29</v>
      </c>
      <c r="D22" s="37" t="s">
        <v>30</v>
      </c>
      <c r="E22" s="54">
        <v>3</v>
      </c>
      <c r="F22" s="55">
        <f t="shared" si="13"/>
        <v>0</v>
      </c>
      <c r="G22" s="53">
        <f>(E22+E23)/2</f>
        <v>3</v>
      </c>
      <c r="H22" s="53"/>
      <c r="I22" s="7"/>
      <c r="J22" s="8"/>
    </row>
    <row r="23" ht="49.5" customHeight="1">
      <c r="B23" s="36"/>
      <c r="C23" s="7"/>
      <c r="D23" s="37" t="s">
        <v>31</v>
      </c>
      <c r="E23" s="54">
        <v>3</v>
      </c>
      <c r="F23" s="55">
        <f t="shared" si="13"/>
        <v>0</v>
      </c>
      <c r="G23" s="53"/>
      <c r="H23" s="53"/>
      <c r="I23" s="7"/>
      <c r="J23" s="8"/>
    </row>
    <row r="24" ht="53.25" customHeight="1">
      <c r="B24" s="36"/>
      <c r="C24" s="7" t="s">
        <v>32</v>
      </c>
      <c r="D24" s="37" t="s">
        <v>33</v>
      </c>
      <c r="E24" s="54">
        <v>3</v>
      </c>
      <c r="F24" s="56">
        <f t="shared" si="13"/>
        <v>0</v>
      </c>
      <c r="G24" s="53">
        <f>E24</f>
        <v>3</v>
      </c>
      <c r="H24" s="53"/>
      <c r="I24" s="7"/>
      <c r="J24" s="8"/>
    </row>
    <row r="25" ht="37.5" customHeight="1">
      <c r="B25" s="36"/>
      <c r="C25" s="7" t="s">
        <v>34</v>
      </c>
      <c r="D25" s="36" t="s">
        <v>35</v>
      </c>
      <c r="E25" s="54">
        <v>3</v>
      </c>
      <c r="F25" s="55">
        <f t="shared" si="13"/>
        <v>0</v>
      </c>
      <c r="G25" s="53">
        <f>(E25+E26)/2</f>
        <v>3</v>
      </c>
      <c r="H25" s="53"/>
      <c r="I25" s="7"/>
      <c r="J25" s="8"/>
    </row>
    <row r="26" ht="60.75" customHeight="1">
      <c r="B26" s="36"/>
      <c r="C26" s="7"/>
      <c r="D26" s="37" t="s">
        <v>36</v>
      </c>
      <c r="E26" s="54">
        <v>3</v>
      </c>
      <c r="F26" s="55">
        <f t="shared" si="13"/>
        <v>0</v>
      </c>
      <c r="G26" s="53"/>
      <c r="H26" s="53"/>
      <c r="I26" s="7"/>
      <c r="J26" s="8"/>
    </row>
    <row r="27" ht="43.5" customHeight="1">
      <c r="B27" s="36"/>
      <c r="C27" s="7" t="s">
        <v>37</v>
      </c>
      <c r="D27" s="36" t="s">
        <v>38</v>
      </c>
      <c r="E27" s="57" t="s">
        <v>58</v>
      </c>
      <c r="F27" s="55" t="s">
        <v>58</v>
      </c>
      <c r="G27" s="53">
        <f>E28</f>
        <v>3</v>
      </c>
      <c r="H27" s="53"/>
      <c r="I27" s="7"/>
      <c r="J27" s="8"/>
    </row>
    <row r="28" ht="73.5" customHeight="1">
      <c r="B28" s="36"/>
      <c r="C28" s="7"/>
      <c r="D28" s="37" t="s">
        <v>40</v>
      </c>
      <c r="E28" s="54">
        <v>3</v>
      </c>
      <c r="F28" s="55">
        <f t="shared" si="13"/>
        <v>0</v>
      </c>
      <c r="G28" s="53"/>
      <c r="H28" s="53"/>
      <c r="I28" s="7"/>
      <c r="J28" s="8"/>
    </row>
    <row r="29" ht="46.5" customHeight="1">
      <c r="B29" s="36"/>
      <c r="C29" s="7" t="s">
        <v>41</v>
      </c>
      <c r="D29" s="36" t="s">
        <v>42</v>
      </c>
      <c r="E29" s="54">
        <v>3</v>
      </c>
      <c r="F29" s="55">
        <f t="shared" si="13"/>
        <v>0</v>
      </c>
      <c r="G29" s="53">
        <f>(E29+E30)/2</f>
        <v>3</v>
      </c>
      <c r="H29" s="53"/>
      <c r="I29" s="7"/>
      <c r="J29" s="8"/>
    </row>
    <row r="30" ht="33.75" customHeight="1">
      <c r="B30" s="36"/>
      <c r="C30" s="7"/>
      <c r="D30" s="36" t="s">
        <v>43</v>
      </c>
      <c r="E30" s="58">
        <v>3</v>
      </c>
      <c r="F30" s="55">
        <f t="shared" si="13"/>
        <v>0</v>
      </c>
      <c r="G30" s="53"/>
      <c r="H30" s="53"/>
      <c r="I30" s="7"/>
      <c r="J30" s="8"/>
    </row>
    <row r="31" ht="33" customHeight="1">
      <c r="B31" s="36"/>
      <c r="C31" s="7" t="s">
        <v>44</v>
      </c>
      <c r="D31" s="36" t="s">
        <v>45</v>
      </c>
      <c r="E31" s="59">
        <v>3</v>
      </c>
      <c r="F31" s="55">
        <f t="shared" si="13"/>
        <v>0</v>
      </c>
      <c r="G31" s="53">
        <f>(E31+E32+E33+E34)/4</f>
        <v>3</v>
      </c>
      <c r="H31" s="53"/>
      <c r="I31" s="7"/>
      <c r="J31" s="8"/>
    </row>
    <row r="32" ht="36.75" customHeight="1">
      <c r="B32" s="36"/>
      <c r="C32" s="7"/>
      <c r="D32" s="36" t="s">
        <v>46</v>
      </c>
      <c r="E32" s="59">
        <v>3</v>
      </c>
      <c r="F32" s="55">
        <f t="shared" si="13"/>
        <v>0</v>
      </c>
      <c r="G32" s="53"/>
      <c r="H32" s="53"/>
      <c r="I32" s="7"/>
      <c r="J32" s="8"/>
    </row>
    <row r="33" ht="37.5" customHeight="1">
      <c r="B33" s="36"/>
      <c r="C33" s="7"/>
      <c r="D33" s="36" t="s">
        <v>47</v>
      </c>
      <c r="E33" s="59">
        <v>3</v>
      </c>
      <c r="F33" s="55">
        <f t="shared" si="13"/>
        <v>0</v>
      </c>
      <c r="G33" s="53"/>
      <c r="H33" s="53"/>
      <c r="I33" s="7"/>
      <c r="J33" s="8"/>
    </row>
    <row r="34" ht="45.75" customHeight="1">
      <c r="B34" s="36"/>
      <c r="C34" s="7"/>
      <c r="D34" s="36" t="s">
        <v>48</v>
      </c>
      <c r="E34" s="59">
        <v>3</v>
      </c>
      <c r="F34" s="55">
        <f t="shared" si="13"/>
        <v>0</v>
      </c>
      <c r="G34" s="53"/>
      <c r="H34" s="53"/>
      <c r="I34" s="7"/>
      <c r="J34" s="8"/>
    </row>
    <row r="35" ht="5.25" customHeight="1">
      <c r="B35" s="25"/>
    </row>
    <row r="36" ht="129" customHeight="1">
      <c r="B36" s="30" t="s">
        <v>49</v>
      </c>
      <c r="C36" s="8"/>
      <c r="D36" s="44"/>
      <c r="E36" s="45"/>
      <c r="F36" s="29" t="s">
        <v>50</v>
      </c>
    </row>
    <row r="37" ht="42.75" customHeight="1">
      <c r="B37" s="8"/>
      <c r="C37" s="8"/>
      <c r="D37" s="18" t="s">
        <v>51</v>
      </c>
      <c r="E37" s="8"/>
      <c r="F37" s="18" t="s">
        <v>52</v>
      </c>
    </row>
    <row r="38" ht="63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1" zoomScale="100" workbookViewId="0">
      <selection activeCell="B41" activeCellId="0" sqref="B41:C41"/>
    </sheetView>
  </sheetViews>
  <sheetFormatPr defaultRowHeight="14.25"/>
  <cols>
    <col customWidth="1" min="2" max="2" width="23.8515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77</v>
      </c>
      <c r="C18" s="7" t="s">
        <v>24</v>
      </c>
      <c r="D18" s="37" t="s">
        <v>25</v>
      </c>
      <c r="E18" s="21">
        <v>3</v>
      </c>
      <c r="F18" s="13">
        <f t="shared" ref="F18:F34" si="14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" customHeight="1">
      <c r="B19" s="36"/>
      <c r="C19" s="7"/>
      <c r="D19" s="37" t="s">
        <v>26</v>
      </c>
      <c r="E19" s="15">
        <v>3</v>
      </c>
      <c r="F19" s="16">
        <f t="shared" si="14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14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14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14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14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14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14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14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14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14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15">
        <v>3</v>
      </c>
      <c r="F30" s="16">
        <f t="shared" si="14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5">
        <v>3</v>
      </c>
      <c r="F31" s="16">
        <f t="shared" si="14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5">
        <v>3</v>
      </c>
      <c r="F32" s="16">
        <f t="shared" si="14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5">
        <v>3</v>
      </c>
      <c r="F33" s="16">
        <f t="shared" si="14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5">
        <v>3</v>
      </c>
      <c r="F34" s="16">
        <f t="shared" si="14"/>
        <v>0</v>
      </c>
      <c r="G34" s="14"/>
      <c r="H34" s="14"/>
      <c r="I34" s="7"/>
      <c r="J34" s="8"/>
    </row>
    <row r="35" ht="5.25" customHeight="1">
      <c r="B35" s="25"/>
      <c r="G35" s="60"/>
    </row>
    <row r="36" ht="123.75" customHeight="1">
      <c r="B36" s="30" t="s">
        <v>49</v>
      </c>
      <c r="C36" s="8"/>
      <c r="D36" s="44"/>
      <c r="E36" s="45"/>
      <c r="F36" s="29" t="s">
        <v>50</v>
      </c>
    </row>
    <row r="37" ht="42" customHeight="1">
      <c r="B37" s="8"/>
      <c r="C37" s="8"/>
      <c r="D37" s="18" t="s">
        <v>51</v>
      </c>
      <c r="E37" s="8"/>
      <c r="F37" s="18" t="s">
        <v>52</v>
      </c>
    </row>
    <row r="38" ht="66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1" zoomScale="100" workbookViewId="0">
      <selection activeCell="B41" activeCellId="0" sqref="B41:C41"/>
    </sheetView>
  </sheetViews>
  <sheetFormatPr defaultRowHeight="14.25"/>
  <cols>
    <col customWidth="1" min="2" max="2" width="23.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64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78</v>
      </c>
      <c r="C18" s="7" t="s">
        <v>24</v>
      </c>
      <c r="D18" s="37" t="s">
        <v>25</v>
      </c>
      <c r="E18" s="21">
        <v>3</v>
      </c>
      <c r="F18" s="13">
        <f t="shared" ref="F18:F34" si="15">(E18/3*100-100)*-1</f>
        <v>0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" customHeight="1">
      <c r="B19" s="36"/>
      <c r="C19" s="7"/>
      <c r="D19" s="37" t="s">
        <v>26</v>
      </c>
      <c r="E19" s="15">
        <v>3</v>
      </c>
      <c r="F19" s="16">
        <f t="shared" si="15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15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15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15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15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15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15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15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15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15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15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15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15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15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15"/>
        <v>0</v>
      </c>
      <c r="G34" s="14"/>
      <c r="H34" s="14"/>
      <c r="I34" s="7"/>
      <c r="J34" s="8"/>
    </row>
    <row r="35" ht="5.25" customHeight="1">
      <c r="B35" s="25"/>
    </row>
    <row r="36" ht="135.75" customHeight="1">
      <c r="B36" s="30" t="s">
        <v>49</v>
      </c>
      <c r="C36" s="8"/>
      <c r="D36" s="27"/>
      <c r="E36" s="28"/>
      <c r="F36" s="29" t="s">
        <v>50</v>
      </c>
    </row>
    <row r="37" ht="36" customHeight="1">
      <c r="B37" s="8"/>
      <c r="C37" s="8"/>
      <c r="D37" s="18" t="s">
        <v>51</v>
      </c>
      <c r="E37" s="8"/>
      <c r="F37" s="18" t="s">
        <v>52</v>
      </c>
    </row>
    <row r="38" ht="66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3.281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79</v>
      </c>
      <c r="C18" s="7" t="s">
        <v>24</v>
      </c>
      <c r="D18" s="37" t="s">
        <v>25</v>
      </c>
      <c r="E18" s="21">
        <v>3</v>
      </c>
      <c r="F18" s="61" t="s">
        <v>39</v>
      </c>
      <c r="G18" s="14">
        <f>(E18+E19+E20+E21)/4</f>
        <v>2.5</v>
      </c>
      <c r="H18" s="14">
        <f>ROUND((G18*0.1+G22*0.4+G24*0.2+G25*0.1+G27*0.05+G29*0.05+G31*0.1),2)</f>
        <v>2.9500000000000002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1.5" customHeight="1">
      <c r="B19" s="36"/>
      <c r="C19" s="7"/>
      <c r="D19" s="37" t="s">
        <v>26</v>
      </c>
      <c r="E19" s="62">
        <v>3</v>
      </c>
      <c r="F19" s="63">
        <v>3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62">
        <v>1</v>
      </c>
      <c r="F20" s="16">
        <f t="shared" ref="F20:F34" si="16">(E20/3*100-100)*-1</f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62">
        <v>3</v>
      </c>
      <c r="F21" s="16">
        <f t="shared" si="16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62">
        <v>3</v>
      </c>
      <c r="F22" s="16">
        <f t="shared" si="16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62">
        <v>3</v>
      </c>
      <c r="F23" s="16">
        <f t="shared" si="16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62">
        <v>3</v>
      </c>
      <c r="F24" s="19">
        <f t="shared" si="16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62">
        <v>3</v>
      </c>
      <c r="F25" s="16">
        <f t="shared" si="16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62">
        <v>3</v>
      </c>
      <c r="F26" s="16">
        <f t="shared" si="16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62">
        <v>3</v>
      </c>
      <c r="F28" s="16">
        <f t="shared" si="16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62">
        <v>3</v>
      </c>
      <c r="F29" s="16">
        <f t="shared" si="16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64">
        <v>3</v>
      </c>
      <c r="F30" s="16">
        <f t="shared" si="16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16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16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16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16"/>
        <v>0</v>
      </c>
      <c r="G34" s="14"/>
      <c r="H34" s="14"/>
      <c r="I34" s="7"/>
      <c r="J34" s="8"/>
    </row>
    <row r="35" ht="5.25" customHeight="1">
      <c r="B35" s="25"/>
    </row>
    <row r="36" ht="125.25" customHeight="1">
      <c r="B36" s="30" t="s">
        <v>49</v>
      </c>
      <c r="C36" s="8"/>
      <c r="D36" s="27"/>
      <c r="E36" s="28"/>
      <c r="F36" s="29" t="s">
        <v>50</v>
      </c>
    </row>
    <row r="37" ht="45" customHeight="1">
      <c r="B37" s="8"/>
      <c r="C37" s="8"/>
      <c r="D37" s="18" t="s">
        <v>51</v>
      </c>
      <c r="E37" s="8"/>
      <c r="F37" s="18" t="s">
        <v>52</v>
      </c>
    </row>
    <row r="38" ht="66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2.0039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customWidth="1" min="10" max="10" width="12.28515625"/>
  </cols>
  <sheetData>
    <row r="1">
      <c r="I1" s="33" t="s">
        <v>0</v>
      </c>
      <c r="J1" s="33"/>
      <c r="K1" s="33"/>
      <c r="L1" s="33"/>
      <c r="M1" s="33"/>
      <c r="N1" s="33"/>
      <c r="O1" s="33"/>
      <c r="P1" s="33"/>
    </row>
    <row r="2">
      <c r="I2" s="33" t="s">
        <v>1</v>
      </c>
      <c r="J2" s="33"/>
      <c r="K2" s="33"/>
      <c r="L2" s="33"/>
      <c r="M2" s="33"/>
      <c r="N2" s="33"/>
      <c r="O2" s="33"/>
      <c r="P2" s="33"/>
    </row>
    <row r="3">
      <c r="I3" s="33" t="s">
        <v>2</v>
      </c>
      <c r="J3" s="33"/>
      <c r="K3" s="33"/>
      <c r="L3" s="33"/>
      <c r="M3" s="33"/>
      <c r="N3" s="33"/>
      <c r="O3" s="33"/>
      <c r="P3" s="33"/>
    </row>
    <row r="4">
      <c r="I4" s="33" t="s">
        <v>3</v>
      </c>
      <c r="J4" s="33"/>
      <c r="K4" s="33"/>
      <c r="L4" s="33"/>
      <c r="M4" s="33"/>
      <c r="N4" s="33"/>
      <c r="O4" s="33"/>
      <c r="P4" s="33"/>
    </row>
    <row r="5">
      <c r="I5" s="33" t="s">
        <v>4</v>
      </c>
      <c r="J5" s="33"/>
      <c r="K5" s="33"/>
      <c r="L5" s="33"/>
      <c r="M5" s="33"/>
      <c r="N5" s="33"/>
      <c r="O5" s="33"/>
      <c r="P5" s="33"/>
    </row>
    <row r="6">
      <c r="I6" s="33" t="s">
        <v>5</v>
      </c>
      <c r="J6" s="33"/>
      <c r="K6" s="33"/>
      <c r="L6" s="33"/>
      <c r="M6" s="33"/>
      <c r="N6" s="33"/>
      <c r="O6" s="33"/>
      <c r="P6" s="33"/>
    </row>
    <row r="7">
      <c r="I7" s="33" t="s">
        <v>6</v>
      </c>
      <c r="J7" s="33"/>
      <c r="K7" s="33"/>
      <c r="L7" s="33"/>
      <c r="M7" s="33"/>
      <c r="N7" s="33"/>
      <c r="O7" s="33"/>
      <c r="P7" s="33"/>
    </row>
    <row r="8">
      <c r="I8" s="33" t="s">
        <v>7</v>
      </c>
      <c r="J8" s="33"/>
      <c r="K8" s="33"/>
      <c r="L8" s="33"/>
      <c r="M8" s="33"/>
      <c r="N8" s="33"/>
      <c r="O8" s="33"/>
      <c r="P8" s="33"/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80</v>
      </c>
      <c r="E15" s="65" t="s">
        <v>14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81</v>
      </c>
      <c r="C18" s="7" t="s">
        <v>24</v>
      </c>
      <c r="D18" s="11" t="s">
        <v>25</v>
      </c>
      <c r="E18" s="12">
        <v>3</v>
      </c>
      <c r="F18" s="19">
        <f t="shared" ref="F18:F34" si="17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.75" customHeight="1">
      <c r="B19" s="36"/>
      <c r="C19" s="7"/>
      <c r="D19" s="11" t="s">
        <v>26</v>
      </c>
      <c r="E19" s="41">
        <v>3</v>
      </c>
      <c r="F19" s="19">
        <f t="shared" si="17"/>
        <v>0</v>
      </c>
      <c r="G19" s="14"/>
      <c r="H19" s="14"/>
      <c r="I19" s="7"/>
      <c r="J19" s="8"/>
    </row>
    <row r="20" ht="35.25" customHeight="1">
      <c r="B20" s="36"/>
      <c r="C20" s="7"/>
      <c r="D20" s="11" t="s">
        <v>27</v>
      </c>
      <c r="E20" s="41">
        <v>0</v>
      </c>
      <c r="F20" s="19">
        <f t="shared" si="17"/>
        <v>100</v>
      </c>
      <c r="G20" s="14"/>
      <c r="H20" s="14"/>
      <c r="I20" s="7"/>
      <c r="J20" s="8"/>
    </row>
    <row r="21" ht="28.5" customHeight="1">
      <c r="B21" s="36"/>
      <c r="C21" s="7"/>
      <c r="D21" s="11" t="s">
        <v>28</v>
      </c>
      <c r="E21" s="41">
        <v>3</v>
      </c>
      <c r="F21" s="19">
        <f t="shared" si="17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11" t="s">
        <v>30</v>
      </c>
      <c r="E22" s="41">
        <v>3</v>
      </c>
      <c r="F22" s="19">
        <f t="shared" si="17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11" t="s">
        <v>31</v>
      </c>
      <c r="E23" s="41">
        <v>3</v>
      </c>
      <c r="F23" s="19">
        <f t="shared" si="17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11" t="s">
        <v>33</v>
      </c>
      <c r="E24" s="41">
        <v>3</v>
      </c>
      <c r="F24" s="19">
        <f t="shared" si="17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20" t="s">
        <v>35</v>
      </c>
      <c r="E25" s="41">
        <v>3</v>
      </c>
      <c r="F25" s="19">
        <f t="shared" si="17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11" t="s">
        <v>36</v>
      </c>
      <c r="E26" s="41">
        <v>3</v>
      </c>
      <c r="F26" s="19">
        <f t="shared" si="17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20" t="s">
        <v>38</v>
      </c>
      <c r="E27" s="66" t="s">
        <v>39</v>
      </c>
      <c r="F27" s="19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11" t="s">
        <v>40</v>
      </c>
      <c r="E28" s="67">
        <v>3</v>
      </c>
      <c r="F28" s="19">
        <f t="shared" si="17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20" t="s">
        <v>42</v>
      </c>
      <c r="E29" s="67">
        <v>3</v>
      </c>
      <c r="F29" s="19">
        <f t="shared" si="17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20" t="s">
        <v>43</v>
      </c>
      <c r="E30" s="67">
        <v>3</v>
      </c>
      <c r="F30" s="19">
        <f t="shared" si="17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20" t="s">
        <v>45</v>
      </c>
      <c r="E31" s="67">
        <v>3</v>
      </c>
      <c r="F31" s="19">
        <f t="shared" si="17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20" t="s">
        <v>46</v>
      </c>
      <c r="E32" s="67">
        <v>3</v>
      </c>
      <c r="F32" s="19">
        <f t="shared" si="17"/>
        <v>0</v>
      </c>
      <c r="G32" s="14"/>
      <c r="H32" s="14"/>
      <c r="I32" s="7"/>
      <c r="J32" s="8"/>
    </row>
    <row r="33" ht="37.5" customHeight="1">
      <c r="B33" s="36"/>
      <c r="C33" s="7"/>
      <c r="D33" s="20" t="s">
        <v>47</v>
      </c>
      <c r="E33" s="67">
        <v>3</v>
      </c>
      <c r="F33" s="19">
        <f t="shared" si="17"/>
        <v>0</v>
      </c>
      <c r="G33" s="14"/>
      <c r="H33" s="14"/>
      <c r="I33" s="7"/>
      <c r="J33" s="8"/>
    </row>
    <row r="34" ht="45.75" customHeight="1">
      <c r="B34" s="36"/>
      <c r="C34" s="7"/>
      <c r="D34" s="20" t="s">
        <v>48</v>
      </c>
      <c r="E34" s="67">
        <v>3</v>
      </c>
      <c r="F34" s="19">
        <f t="shared" si="17"/>
        <v>0</v>
      </c>
      <c r="G34" s="14"/>
      <c r="H34" s="14"/>
      <c r="I34" s="7"/>
      <c r="J34" s="8"/>
    </row>
    <row r="35" ht="5.25" customHeight="1">
      <c r="B35" s="25"/>
      <c r="E35" s="35"/>
    </row>
    <row r="36" ht="127.5" customHeight="1">
      <c r="B36" s="30" t="s">
        <v>49</v>
      </c>
      <c r="C36" s="8"/>
      <c r="D36" s="44"/>
      <c r="E36" s="45"/>
      <c r="F36" s="29" t="s">
        <v>50</v>
      </c>
    </row>
    <row r="37" ht="33.75" customHeight="1">
      <c r="B37" s="8"/>
      <c r="C37" s="8"/>
      <c r="D37" s="68" t="s">
        <v>51</v>
      </c>
      <c r="E37" s="69"/>
      <c r="F37" s="68" t="s">
        <v>52</v>
      </c>
    </row>
    <row r="38" ht="63.75" customHeight="1">
      <c r="B38" s="30" t="s">
        <v>53</v>
      </c>
      <c r="C38" s="8"/>
      <c r="D38" s="44"/>
      <c r="E38" s="45"/>
      <c r="F38" s="70" t="s">
        <v>54</v>
      </c>
    </row>
    <row r="39" ht="60" customHeight="1">
      <c r="B39" s="8"/>
      <c r="C39" s="8"/>
      <c r="D39" s="68" t="s">
        <v>51</v>
      </c>
      <c r="E39" s="69"/>
      <c r="F39" s="6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7" zoomScale="100" workbookViewId="0">
      <selection activeCell="B41" activeCellId="0" sqref="B41:C41"/>
    </sheetView>
  </sheetViews>
  <sheetFormatPr defaultRowHeight="14.25"/>
  <cols>
    <col customWidth="1" min="2" max="2" width="23.7109375"/>
    <col customWidth="1" min="3" max="3" width="16.5703125"/>
    <col customWidth="1" min="4" max="4" width="36.7109375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3.42578125"/>
  </cols>
  <sheetData>
    <row r="1">
      <c r="I1" s="33" t="s">
        <v>0</v>
      </c>
      <c r="J1" s="33"/>
    </row>
    <row r="2">
      <c r="I2" s="33" t="s">
        <v>1</v>
      </c>
      <c r="J2" s="33"/>
    </row>
    <row r="3">
      <c r="I3" s="33" t="s">
        <v>2</v>
      </c>
      <c r="J3" s="33"/>
    </row>
    <row r="4">
      <c r="I4" s="33" t="s">
        <v>3</v>
      </c>
      <c r="J4" s="33"/>
    </row>
    <row r="5">
      <c r="I5" s="33" t="s">
        <v>4</v>
      </c>
      <c r="J5" s="33"/>
    </row>
    <row r="6">
      <c r="I6" s="33" t="s">
        <v>5</v>
      </c>
      <c r="J6" s="33"/>
    </row>
    <row r="7">
      <c r="I7" s="33" t="s">
        <v>6</v>
      </c>
      <c r="J7" s="33"/>
    </row>
    <row r="8">
      <c r="I8" s="33" t="s">
        <v>7</v>
      </c>
      <c r="J8" s="33"/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82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83</v>
      </c>
      <c r="C18" s="7" t="s">
        <v>24</v>
      </c>
      <c r="D18" s="37" t="s">
        <v>25</v>
      </c>
      <c r="E18" s="21">
        <v>3</v>
      </c>
      <c r="F18" s="19">
        <f t="shared" ref="F18:F34" si="18">(E18/3*100-100)*-1</f>
        <v>0</v>
      </c>
      <c r="G18" s="53">
        <f>(E18+E19+E20+E21)/4</f>
        <v>2.25</v>
      </c>
      <c r="H18" s="53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7" customHeight="1">
      <c r="B19" s="36"/>
      <c r="C19" s="7"/>
      <c r="D19" s="11" t="s">
        <v>26</v>
      </c>
      <c r="E19" s="41">
        <v>3</v>
      </c>
      <c r="F19" s="19">
        <f t="shared" si="18"/>
        <v>0</v>
      </c>
      <c r="G19" s="53"/>
      <c r="H19" s="53"/>
      <c r="I19" s="7"/>
      <c r="J19" s="8"/>
    </row>
    <row r="20" ht="35.25" customHeight="1">
      <c r="B20" s="36"/>
      <c r="C20" s="7"/>
      <c r="D20" s="11" t="s">
        <v>27</v>
      </c>
      <c r="E20" s="41">
        <v>0</v>
      </c>
      <c r="F20" s="19">
        <f t="shared" si="18"/>
        <v>100</v>
      </c>
      <c r="G20" s="53"/>
      <c r="H20" s="53"/>
      <c r="I20" s="7"/>
      <c r="J20" s="8"/>
    </row>
    <row r="21" ht="28.5" customHeight="1">
      <c r="B21" s="36"/>
      <c r="C21" s="7"/>
      <c r="D21" s="11" t="s">
        <v>28</v>
      </c>
      <c r="E21" s="41">
        <v>3</v>
      </c>
      <c r="F21" s="19">
        <f t="shared" si="18"/>
        <v>0</v>
      </c>
      <c r="G21" s="53"/>
      <c r="H21" s="53"/>
      <c r="I21" s="7"/>
      <c r="J21" s="8"/>
    </row>
    <row r="22" ht="29.25" customHeight="1">
      <c r="B22" s="36"/>
      <c r="C22" s="7" t="s">
        <v>29</v>
      </c>
      <c r="D22" s="11" t="s">
        <v>30</v>
      </c>
      <c r="E22" s="41">
        <v>3</v>
      </c>
      <c r="F22" s="19">
        <f t="shared" si="18"/>
        <v>0</v>
      </c>
      <c r="G22" s="53">
        <f>(E22+E23)/2</f>
        <v>3</v>
      </c>
      <c r="H22" s="53"/>
      <c r="I22" s="7"/>
      <c r="J22" s="8"/>
    </row>
    <row r="23" ht="49.5" customHeight="1">
      <c r="B23" s="36"/>
      <c r="C23" s="7"/>
      <c r="D23" s="11" t="s">
        <v>31</v>
      </c>
      <c r="E23" s="41">
        <v>3</v>
      </c>
      <c r="F23" s="19">
        <f t="shared" si="18"/>
        <v>0</v>
      </c>
      <c r="G23" s="53"/>
      <c r="H23" s="53"/>
      <c r="I23" s="7"/>
      <c r="J23" s="8"/>
    </row>
    <row r="24" ht="53.25" customHeight="1">
      <c r="B24" s="36"/>
      <c r="C24" s="7" t="s">
        <v>32</v>
      </c>
      <c r="D24" s="11" t="s">
        <v>33</v>
      </c>
      <c r="E24" s="41">
        <v>3</v>
      </c>
      <c r="F24" s="19">
        <f t="shared" si="18"/>
        <v>0</v>
      </c>
      <c r="G24" s="53">
        <f>E24</f>
        <v>3</v>
      </c>
      <c r="H24" s="53"/>
      <c r="I24" s="7"/>
      <c r="J24" s="8"/>
    </row>
    <row r="25" ht="37.5" customHeight="1">
      <c r="B25" s="36"/>
      <c r="C25" s="7" t="s">
        <v>34</v>
      </c>
      <c r="D25" s="20" t="s">
        <v>35</v>
      </c>
      <c r="E25" s="41">
        <v>3</v>
      </c>
      <c r="F25" s="19">
        <f t="shared" si="18"/>
        <v>0</v>
      </c>
      <c r="G25" s="53">
        <f>(E25+E26)/2</f>
        <v>3</v>
      </c>
      <c r="H25" s="53"/>
      <c r="I25" s="7"/>
      <c r="J25" s="8"/>
    </row>
    <row r="26" ht="60.75" customHeight="1">
      <c r="B26" s="36"/>
      <c r="C26" s="7"/>
      <c r="D26" s="11" t="s">
        <v>36</v>
      </c>
      <c r="E26" s="41">
        <v>3</v>
      </c>
      <c r="F26" s="19">
        <f t="shared" si="18"/>
        <v>0</v>
      </c>
      <c r="G26" s="53"/>
      <c r="H26" s="53"/>
      <c r="I26" s="7"/>
      <c r="J26" s="8"/>
    </row>
    <row r="27" ht="43.5" customHeight="1">
      <c r="B27" s="36"/>
      <c r="C27" s="7" t="s">
        <v>37</v>
      </c>
      <c r="D27" s="20" t="s">
        <v>38</v>
      </c>
      <c r="E27" s="57" t="s">
        <v>39</v>
      </c>
      <c r="F27" s="19" t="s">
        <v>39</v>
      </c>
      <c r="G27" s="53">
        <f>E28</f>
        <v>3</v>
      </c>
      <c r="H27" s="53"/>
      <c r="I27" s="7"/>
      <c r="J27" s="8"/>
    </row>
    <row r="28" ht="73.5" customHeight="1">
      <c r="B28" s="36"/>
      <c r="C28" s="7"/>
      <c r="D28" s="11" t="s">
        <v>40</v>
      </c>
      <c r="E28" s="67">
        <v>3</v>
      </c>
      <c r="F28" s="19">
        <f t="shared" si="18"/>
        <v>0</v>
      </c>
      <c r="G28" s="53"/>
      <c r="H28" s="53"/>
      <c r="I28" s="7"/>
      <c r="J28" s="8"/>
    </row>
    <row r="29" ht="46.5" customHeight="1">
      <c r="B29" s="36"/>
      <c r="C29" s="7" t="s">
        <v>41</v>
      </c>
      <c r="D29" s="20" t="s">
        <v>42</v>
      </c>
      <c r="E29" s="67">
        <v>3</v>
      </c>
      <c r="F29" s="19">
        <f t="shared" si="18"/>
        <v>0</v>
      </c>
      <c r="G29" s="53">
        <f>(E29+E30)/2</f>
        <v>3</v>
      </c>
      <c r="H29" s="53"/>
      <c r="I29" s="7"/>
      <c r="J29" s="8"/>
    </row>
    <row r="30" ht="33.75" customHeight="1">
      <c r="B30" s="36"/>
      <c r="C30" s="7"/>
      <c r="D30" s="36" t="s">
        <v>43</v>
      </c>
      <c r="E30" s="67">
        <v>3</v>
      </c>
      <c r="F30" s="19">
        <f t="shared" si="18"/>
        <v>0</v>
      </c>
      <c r="G30" s="53"/>
      <c r="H30" s="53"/>
      <c r="I30" s="7"/>
      <c r="J30" s="8"/>
    </row>
    <row r="31" ht="33" customHeight="1">
      <c r="B31" s="36"/>
      <c r="C31" s="7" t="s">
        <v>44</v>
      </c>
      <c r="D31" s="20" t="s">
        <v>45</v>
      </c>
      <c r="E31" s="67">
        <v>3</v>
      </c>
      <c r="F31" s="19">
        <f t="shared" si="18"/>
        <v>0</v>
      </c>
      <c r="G31" s="53">
        <f>(E31+E32+E33+E34)/4</f>
        <v>3</v>
      </c>
      <c r="H31" s="53"/>
      <c r="I31" s="7"/>
      <c r="J31" s="8"/>
    </row>
    <row r="32" ht="36.75" customHeight="1">
      <c r="B32" s="36"/>
      <c r="C32" s="7"/>
      <c r="D32" s="20" t="s">
        <v>46</v>
      </c>
      <c r="E32" s="67">
        <v>3</v>
      </c>
      <c r="F32" s="19">
        <f t="shared" si="18"/>
        <v>0</v>
      </c>
      <c r="G32" s="53"/>
      <c r="H32" s="53"/>
      <c r="I32" s="7"/>
      <c r="J32" s="8"/>
    </row>
    <row r="33" ht="37.5" customHeight="1">
      <c r="B33" s="36"/>
      <c r="C33" s="7"/>
      <c r="D33" s="20" t="s">
        <v>47</v>
      </c>
      <c r="E33" s="67">
        <v>3</v>
      </c>
      <c r="F33" s="19">
        <f t="shared" si="18"/>
        <v>0</v>
      </c>
      <c r="G33" s="53"/>
      <c r="H33" s="53"/>
      <c r="I33" s="7"/>
      <c r="J33" s="8"/>
    </row>
    <row r="34" ht="45.75" customHeight="1">
      <c r="B34" s="36"/>
      <c r="C34" s="7"/>
      <c r="D34" s="20" t="s">
        <v>48</v>
      </c>
      <c r="E34" s="67">
        <v>3</v>
      </c>
      <c r="F34" s="19">
        <f t="shared" si="18"/>
        <v>0</v>
      </c>
      <c r="G34" s="53"/>
      <c r="H34" s="53"/>
      <c r="I34" s="7"/>
      <c r="J34" s="8"/>
    </row>
    <row r="35" ht="5.25" customHeight="1">
      <c r="B35" s="25"/>
      <c r="G35" s="60"/>
    </row>
    <row r="36" ht="96.75" customHeight="1">
      <c r="B36" s="30" t="s">
        <v>49</v>
      </c>
      <c r="C36" s="8"/>
      <c r="D36" s="44"/>
      <c r="E36" s="45"/>
      <c r="F36" s="29" t="s">
        <v>50</v>
      </c>
    </row>
    <row r="37" ht="48.75" customHeight="1">
      <c r="B37" s="8"/>
      <c r="C37" s="8"/>
      <c r="D37" s="18" t="s">
        <v>51</v>
      </c>
      <c r="E37" s="8"/>
      <c r="F37" s="18" t="s">
        <v>52</v>
      </c>
    </row>
    <row r="38" ht="49.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8" zoomScale="100" workbookViewId="0">
      <selection activeCell="B41" activeCellId="0" sqref="B41:C41"/>
    </sheetView>
  </sheetViews>
  <sheetFormatPr defaultRowHeight="14.25"/>
  <cols>
    <col customWidth="1" min="2" max="2" width="22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59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84</v>
      </c>
      <c r="C18" s="7" t="s">
        <v>24</v>
      </c>
      <c r="D18" s="37" t="s">
        <v>25</v>
      </c>
      <c r="E18" s="21">
        <v>3</v>
      </c>
      <c r="F18" s="13">
        <f t="shared" ref="F18:F34" si="19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0" customHeight="1">
      <c r="B19" s="36"/>
      <c r="C19" s="7"/>
      <c r="D19" s="37" t="s">
        <v>26</v>
      </c>
      <c r="E19" s="41">
        <v>3</v>
      </c>
      <c r="F19" s="16">
        <f t="shared" si="19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41">
        <v>0</v>
      </c>
      <c r="F20" s="16">
        <f t="shared" si="19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41">
        <v>3</v>
      </c>
      <c r="F21" s="16">
        <f t="shared" si="19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41">
        <v>3</v>
      </c>
      <c r="F22" s="16">
        <f t="shared" si="19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41">
        <v>3</v>
      </c>
      <c r="F23" s="16">
        <f t="shared" si="19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41">
        <v>3</v>
      </c>
      <c r="F24" s="19">
        <f t="shared" si="19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41">
        <v>3</v>
      </c>
      <c r="F25" s="16">
        <f t="shared" si="19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41">
        <v>3</v>
      </c>
      <c r="F26" s="16">
        <f t="shared" si="19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16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19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19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19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19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19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19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19"/>
        <v>0</v>
      </c>
      <c r="G34" s="14"/>
      <c r="H34" s="1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44"/>
      <c r="E36" s="45"/>
      <c r="F36" s="29" t="s">
        <v>50</v>
      </c>
    </row>
    <row r="37" ht="45.75" customHeight="1">
      <c r="B37" s="8"/>
      <c r="C37" s="8"/>
      <c r="D37" s="18" t="s">
        <v>51</v>
      </c>
      <c r="E37" s="8"/>
      <c r="F37" s="18" t="s">
        <v>52</v>
      </c>
    </row>
    <row r="38" ht="60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1" zoomScale="100" workbookViewId="0">
      <selection activeCell="B41" activeCellId="0" sqref="B41:C41"/>
    </sheetView>
  </sheetViews>
  <sheetFormatPr defaultRowHeight="14.25"/>
  <cols>
    <col customWidth="1" min="2" max="2" width="22"/>
    <col customWidth="1" min="3" max="3" width="21.42578125"/>
    <col customWidth="1" min="4" max="4" width="37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85</v>
      </c>
      <c r="C18" s="7" t="s">
        <v>24</v>
      </c>
      <c r="D18" s="37" t="s">
        <v>25</v>
      </c>
      <c r="E18" s="21">
        <v>3</v>
      </c>
      <c r="F18" s="13">
        <f t="shared" ref="F18:F34" si="20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61.25" customHeight="1">
      <c r="B19" s="36"/>
      <c r="C19" s="7"/>
      <c r="D19" s="37" t="s">
        <v>26</v>
      </c>
      <c r="E19" s="41">
        <v>3</v>
      </c>
      <c r="F19" s="16">
        <f t="shared" si="20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41">
        <v>0</v>
      </c>
      <c r="F20" s="16">
        <f t="shared" si="20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41">
        <v>3</v>
      </c>
      <c r="F21" s="16">
        <f t="shared" si="20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41">
        <v>3</v>
      </c>
      <c r="F22" s="16">
        <f t="shared" si="20"/>
        <v>0</v>
      </c>
      <c r="G22" s="14">
        <f>(E22+E23)/2</f>
        <v>3</v>
      </c>
      <c r="H22" s="14"/>
      <c r="I22" s="7"/>
      <c r="J22" s="8"/>
      <c r="O22" s="32"/>
    </row>
    <row r="23" ht="49.5" customHeight="1">
      <c r="B23" s="36"/>
      <c r="C23" s="7"/>
      <c r="D23" s="37" t="s">
        <v>31</v>
      </c>
      <c r="E23" s="41">
        <v>3</v>
      </c>
      <c r="F23" s="16">
        <f t="shared" si="20"/>
        <v>0</v>
      </c>
      <c r="G23" s="14"/>
      <c r="H23" s="14"/>
      <c r="I23" s="7"/>
      <c r="J23" s="8"/>
    </row>
    <row r="24" ht="57" customHeight="1">
      <c r="B24" s="36"/>
      <c r="C24" s="7" t="s">
        <v>32</v>
      </c>
      <c r="D24" s="37" t="s">
        <v>33</v>
      </c>
      <c r="E24" s="41">
        <v>3</v>
      </c>
      <c r="F24" s="19">
        <f t="shared" si="20"/>
        <v>0</v>
      </c>
      <c r="G24" s="14">
        <f>E24</f>
        <v>3</v>
      </c>
      <c r="H24" s="14"/>
      <c r="I24" s="7"/>
      <c r="J24" s="8"/>
    </row>
    <row r="25" ht="51.75" customHeight="1">
      <c r="B25" s="36"/>
      <c r="C25" s="7" t="s">
        <v>34</v>
      </c>
      <c r="D25" s="36" t="s">
        <v>35</v>
      </c>
      <c r="E25" s="41">
        <v>3</v>
      </c>
      <c r="F25" s="16">
        <f t="shared" si="20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41">
        <v>3</v>
      </c>
      <c r="F26" s="16">
        <f t="shared" si="20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2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0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0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15">
        <v>3</v>
      </c>
      <c r="F30" s="16">
        <f t="shared" si="20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5">
        <v>3</v>
      </c>
      <c r="F31" s="16">
        <f t="shared" si="20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5">
        <v>3</v>
      </c>
      <c r="F32" s="16">
        <f t="shared" si="20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5">
        <v>3</v>
      </c>
      <c r="F33" s="16">
        <f t="shared" si="20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5">
        <v>3</v>
      </c>
      <c r="F34" s="16">
        <f t="shared" si="20"/>
        <v>0</v>
      </c>
      <c r="G34" s="14"/>
      <c r="H34" s="14"/>
      <c r="I34" s="7"/>
      <c r="J34" s="8"/>
    </row>
    <row r="35" ht="5.25" customHeight="1">
      <c r="B35" s="25"/>
    </row>
    <row r="36" ht="138" customHeight="1">
      <c r="B36" s="30" t="s">
        <v>86</v>
      </c>
      <c r="C36" s="8"/>
      <c r="D36" s="44"/>
      <c r="E36" s="45"/>
      <c r="F36" s="29" t="s">
        <v>50</v>
      </c>
    </row>
    <row r="37" ht="42" customHeight="1">
      <c r="B37" s="8"/>
      <c r="C37" s="8"/>
      <c r="D37" s="18" t="s">
        <v>51</v>
      </c>
      <c r="E37" s="8"/>
      <c r="F37" s="18" t="s">
        <v>52</v>
      </c>
    </row>
    <row r="38" ht="68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3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7" zoomScale="100" workbookViewId="0">
      <selection activeCell="B41" activeCellId="0" sqref="B41:C41"/>
    </sheetView>
  </sheetViews>
  <sheetFormatPr defaultRowHeight="14.25"/>
  <cols>
    <col customWidth="1" min="2" max="2" width="22.57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87</v>
      </c>
      <c r="C18" s="7" t="s">
        <v>24</v>
      </c>
      <c r="D18" s="37" t="s">
        <v>25</v>
      </c>
      <c r="E18" s="21">
        <v>3</v>
      </c>
      <c r="F18" s="13">
        <f t="shared" ref="F18:F34" si="21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" customHeight="1">
      <c r="B19" s="36"/>
      <c r="C19" s="7"/>
      <c r="D19" s="37" t="s">
        <v>26</v>
      </c>
      <c r="E19" s="15">
        <v>3</v>
      </c>
      <c r="F19" s="16">
        <f t="shared" si="21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21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1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1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1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1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1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1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9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1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1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1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1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1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1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1"/>
        <v>0</v>
      </c>
      <c r="G34" s="14"/>
      <c r="H34" s="14"/>
      <c r="I34" s="7"/>
      <c r="J34" s="8"/>
    </row>
    <row r="35" ht="5.25" customHeight="1">
      <c r="B35" s="25"/>
    </row>
    <row r="36" ht="123.75" customHeight="1">
      <c r="B36" s="30" t="s">
        <v>49</v>
      </c>
      <c r="C36" s="8"/>
      <c r="D36" s="44"/>
      <c r="E36" s="45"/>
      <c r="F36" s="29" t="s">
        <v>50</v>
      </c>
    </row>
    <row r="37" ht="43.5" customHeight="1">
      <c r="B37" s="8"/>
      <c r="C37" s="8"/>
      <c r="D37" s="18" t="s">
        <v>51</v>
      </c>
      <c r="E37" s="8"/>
      <c r="F37" s="18" t="s">
        <v>52</v>
      </c>
    </row>
    <row r="38" ht="59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2.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64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88</v>
      </c>
      <c r="C18" s="7" t="s">
        <v>24</v>
      </c>
      <c r="D18" s="37" t="s">
        <v>25</v>
      </c>
      <c r="E18" s="21">
        <v>3</v>
      </c>
      <c r="F18" s="13">
        <f t="shared" ref="F18:F34" si="22">(E18/3*100-100)*-1</f>
        <v>0</v>
      </c>
      <c r="G18" s="14">
        <f>(E18+E19+E20+E21)/4</f>
        <v>2.25</v>
      </c>
      <c r="H18" s="71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9.75" customHeight="1">
      <c r="B19" s="36"/>
      <c r="C19" s="7"/>
      <c r="D19" s="37" t="s">
        <v>26</v>
      </c>
      <c r="E19" s="15">
        <v>3</v>
      </c>
      <c r="F19" s="16">
        <f t="shared" si="22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22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2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2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2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2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2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2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9" t="s">
        <v>58</v>
      </c>
      <c r="F27" s="13" t="s">
        <v>58</v>
      </c>
      <c r="G27" s="71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2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2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2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2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2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2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2"/>
        <v>0</v>
      </c>
      <c r="G34" s="14"/>
      <c r="H34" s="14"/>
      <c r="I34" s="7"/>
      <c r="J34" s="8"/>
    </row>
    <row r="35" ht="5.25" customHeight="1">
      <c r="B35" s="25"/>
    </row>
    <row r="36" ht="126.75" customHeight="1">
      <c r="B36" s="30" t="s">
        <v>49</v>
      </c>
      <c r="C36" s="8"/>
      <c r="D36" s="27"/>
      <c r="E36" s="28"/>
      <c r="F36" s="29" t="s">
        <v>50</v>
      </c>
    </row>
    <row r="37" ht="38.25" customHeight="1">
      <c r="B37" s="8"/>
      <c r="C37" s="8"/>
      <c r="D37" s="18" t="s">
        <v>51</v>
      </c>
      <c r="E37" s="8"/>
      <c r="F37" s="18" t="s">
        <v>52</v>
      </c>
    </row>
    <row r="38" ht="63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3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89</v>
      </c>
      <c r="C18" s="7" t="s">
        <v>24</v>
      </c>
      <c r="D18" s="37" t="s">
        <v>25</v>
      </c>
      <c r="E18" s="21">
        <v>3</v>
      </c>
      <c r="F18" s="13">
        <f t="shared" ref="F18:F34" si="23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3" customHeight="1">
      <c r="B19" s="36"/>
      <c r="C19" s="7"/>
      <c r="D19" s="37" t="s">
        <v>26</v>
      </c>
      <c r="E19" s="15">
        <v>3</v>
      </c>
      <c r="F19" s="16">
        <f t="shared" si="23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23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3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3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3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3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3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3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3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3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3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3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3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3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3"/>
        <v>0</v>
      </c>
      <c r="G34" s="14"/>
      <c r="H34" s="14"/>
      <c r="I34" s="7"/>
      <c r="J34" s="8"/>
    </row>
    <row r="35" ht="5.25" customHeight="1">
      <c r="B35" s="25"/>
    </row>
    <row r="36" ht="129.75" customHeight="1">
      <c r="B36" s="30" t="s">
        <v>49</v>
      </c>
      <c r="C36" s="8"/>
      <c r="D36" s="27"/>
      <c r="E36" s="28"/>
      <c r="F36" s="29" t="s">
        <v>50</v>
      </c>
    </row>
    <row r="37" ht="39.75" customHeight="1">
      <c r="B37" s="8"/>
      <c r="C37" s="8"/>
      <c r="D37" s="18" t="s">
        <v>51</v>
      </c>
      <c r="E37" s="8"/>
      <c r="F37" s="18" t="s">
        <v>52</v>
      </c>
    </row>
    <row r="38" ht="63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8" zoomScale="100" workbookViewId="0">
      <selection activeCell="B41" activeCellId="0" sqref="B41:C41"/>
    </sheetView>
  </sheetViews>
  <sheetFormatPr defaultRowHeight="14.25"/>
  <cols>
    <col customWidth="1" min="2" max="2" width="21.71093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90</v>
      </c>
      <c r="C18" s="7" t="s">
        <v>24</v>
      </c>
      <c r="D18" s="37" t="s">
        <v>25</v>
      </c>
      <c r="E18" s="21">
        <v>3</v>
      </c>
      <c r="F18" s="13">
        <f t="shared" ref="F18:F34" si="24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0.75" customHeight="1">
      <c r="B19" s="36"/>
      <c r="C19" s="7"/>
      <c r="D19" s="37" t="s">
        <v>26</v>
      </c>
      <c r="E19" s="15">
        <v>3</v>
      </c>
      <c r="F19" s="16">
        <f t="shared" si="24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24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4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4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4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4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4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4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9" t="s">
        <v>39</v>
      </c>
      <c r="F27" s="16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4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4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4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4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4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4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4"/>
        <v>0</v>
      </c>
      <c r="G34" s="14"/>
      <c r="H34" s="14"/>
      <c r="I34" s="7"/>
      <c r="J34" s="8"/>
    </row>
    <row r="35" ht="5.25" customHeight="1">
      <c r="B35" s="25"/>
    </row>
    <row r="36" ht="129" customHeight="1">
      <c r="B36" s="30" t="s">
        <v>49</v>
      </c>
      <c r="C36" s="8"/>
      <c r="D36" s="27"/>
      <c r="E36" s="28"/>
      <c r="F36" s="29" t="s">
        <v>50</v>
      </c>
    </row>
    <row r="37" ht="38.25" customHeight="1">
      <c r="B37" s="8"/>
      <c r="C37" s="8"/>
      <c r="D37" s="18" t="s">
        <v>51</v>
      </c>
      <c r="E37" s="8"/>
      <c r="F37" s="18" t="s">
        <v>52</v>
      </c>
    </row>
    <row r="38" ht="65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2.14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91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92</v>
      </c>
      <c r="C18" s="7" t="s">
        <v>24</v>
      </c>
      <c r="D18" s="37" t="s">
        <v>25</v>
      </c>
      <c r="E18" s="21">
        <v>3</v>
      </c>
      <c r="F18" s="13">
        <f t="shared" ref="F18:F34" si="25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6.75" customHeight="1">
      <c r="B19" s="36"/>
      <c r="C19" s="7"/>
      <c r="D19" s="37" t="s">
        <v>26</v>
      </c>
      <c r="E19" s="72">
        <v>3</v>
      </c>
      <c r="F19" s="16">
        <f t="shared" si="25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72">
        <v>0</v>
      </c>
      <c r="F20" s="16">
        <f t="shared" si="25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72">
        <v>3</v>
      </c>
      <c r="F21" s="16">
        <f t="shared" si="25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72">
        <v>3</v>
      </c>
      <c r="F22" s="16">
        <f t="shared" si="25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72">
        <v>3</v>
      </c>
      <c r="F23" s="16">
        <f t="shared" si="25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72">
        <v>3</v>
      </c>
      <c r="F24" s="19">
        <f t="shared" si="25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72">
        <v>3</v>
      </c>
      <c r="F25" s="16">
        <f t="shared" si="25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72">
        <v>3</v>
      </c>
      <c r="F26" s="16">
        <f t="shared" si="25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72">
        <v>3</v>
      </c>
      <c r="F28" s="16">
        <f t="shared" si="25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72">
        <v>3</v>
      </c>
      <c r="F29" s="16">
        <f t="shared" si="25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73">
        <v>3</v>
      </c>
      <c r="F30" s="16">
        <f t="shared" si="25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5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5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5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5"/>
        <v>0</v>
      </c>
      <c r="G34" s="14"/>
      <c r="H34" s="14"/>
      <c r="I34" s="7"/>
      <c r="J34" s="8"/>
    </row>
    <row r="35" ht="5.25" customHeight="1">
      <c r="B35" s="25"/>
    </row>
    <row r="36" ht="126.75" customHeight="1">
      <c r="B36" s="30" t="s">
        <v>49</v>
      </c>
      <c r="C36" s="8"/>
      <c r="D36" s="27"/>
      <c r="E36" s="28"/>
      <c r="F36" s="29" t="s">
        <v>50</v>
      </c>
    </row>
    <row r="37" ht="30.75" customHeight="1">
      <c r="B37" s="8"/>
      <c r="C37" s="8"/>
      <c r="D37" s="18" t="s">
        <v>51</v>
      </c>
      <c r="E37" s="8"/>
      <c r="F37" s="18" t="s">
        <v>52</v>
      </c>
    </row>
    <row r="38" ht="70.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7" zoomScale="100" workbookViewId="0">
      <selection activeCell="B41" activeCellId="0" sqref="B41:C41"/>
    </sheetView>
  </sheetViews>
  <sheetFormatPr defaultRowHeight="14.25"/>
  <cols>
    <col customWidth="1" min="2" max="2" width="22.57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93</v>
      </c>
      <c r="C18" s="7" t="s">
        <v>24</v>
      </c>
      <c r="D18" s="37" t="s">
        <v>25</v>
      </c>
      <c r="E18" s="21">
        <v>3</v>
      </c>
      <c r="F18" s="13">
        <f t="shared" ref="F18:F34" si="26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6.75" customHeight="1">
      <c r="B19" s="36"/>
      <c r="C19" s="7"/>
      <c r="D19" s="37" t="s">
        <v>26</v>
      </c>
      <c r="E19" s="62">
        <v>3</v>
      </c>
      <c r="F19" s="16">
        <f t="shared" si="26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62">
        <v>0</v>
      </c>
      <c r="F20" s="16">
        <f t="shared" si="26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62">
        <v>3</v>
      </c>
      <c r="F21" s="16">
        <f t="shared" si="26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62">
        <v>3</v>
      </c>
      <c r="F22" s="16">
        <f t="shared" si="26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62">
        <v>3</v>
      </c>
      <c r="F23" s="16">
        <f t="shared" si="26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62">
        <v>3</v>
      </c>
      <c r="F24" s="19">
        <f t="shared" si="26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62">
        <v>3</v>
      </c>
      <c r="F25" s="16">
        <f t="shared" si="26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62">
        <v>3</v>
      </c>
      <c r="F26" s="16">
        <f t="shared" si="26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62">
        <v>3</v>
      </c>
      <c r="F28" s="16">
        <f t="shared" si="26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62">
        <v>3</v>
      </c>
      <c r="F29" s="16">
        <f t="shared" si="26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64">
        <v>3</v>
      </c>
      <c r="F30" s="16">
        <f t="shared" si="26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6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6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6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6"/>
        <v>0</v>
      </c>
      <c r="G34" s="14"/>
      <c r="H34" s="14"/>
      <c r="I34" s="7"/>
      <c r="J34" s="8"/>
    </row>
    <row r="35" ht="5.25" customHeight="1">
      <c r="B35" s="25"/>
    </row>
    <row r="36" ht="128.25" customHeight="1">
      <c r="B36" s="30" t="s">
        <v>49</v>
      </c>
      <c r="C36" s="8"/>
      <c r="D36" s="27"/>
      <c r="E36" s="28"/>
      <c r="F36" s="29" t="s">
        <v>50</v>
      </c>
    </row>
    <row r="37" ht="57.75" customHeight="1">
      <c r="B37" s="8"/>
      <c r="C37" s="8"/>
      <c r="D37" s="18" t="s">
        <v>51</v>
      </c>
      <c r="E37" s="8"/>
      <c r="F37" s="18" t="s">
        <v>52</v>
      </c>
    </row>
    <row r="38" ht="63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7" zoomScale="100" workbookViewId="0">
      <selection activeCell="B41" activeCellId="0" sqref="B41:C41"/>
    </sheetView>
  </sheetViews>
  <sheetFormatPr defaultRowHeight="14.25"/>
  <cols>
    <col customWidth="1" min="2" max="2" width="22.281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94</v>
      </c>
      <c r="C18" s="7" t="s">
        <v>24</v>
      </c>
      <c r="D18" s="37" t="s">
        <v>25</v>
      </c>
      <c r="E18" s="21">
        <v>3</v>
      </c>
      <c r="F18" s="13">
        <f t="shared" ref="F18:F34" si="27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6.25" customHeight="1">
      <c r="B19" s="36"/>
      <c r="C19" s="7"/>
      <c r="D19" s="37" t="s">
        <v>26</v>
      </c>
      <c r="E19" s="15">
        <v>3</v>
      </c>
      <c r="F19" s="16">
        <f t="shared" si="27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27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7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7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7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7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7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7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7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7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7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7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7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7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7"/>
        <v>0</v>
      </c>
      <c r="G34" s="14"/>
      <c r="H34" s="14"/>
      <c r="I34" s="7"/>
      <c r="J34" s="8"/>
    </row>
    <row r="35" ht="5.25" customHeight="1">
      <c r="B35" s="25"/>
    </row>
    <row r="36" ht="130.5" customHeight="1">
      <c r="B36" s="30" t="s">
        <v>49</v>
      </c>
      <c r="C36" s="8"/>
      <c r="D36" s="27"/>
      <c r="E36" s="28"/>
      <c r="F36" s="29" t="s">
        <v>50</v>
      </c>
    </row>
    <row r="37" ht="43.5" customHeight="1">
      <c r="B37" s="8"/>
      <c r="C37" s="8"/>
      <c r="D37" s="18" t="s">
        <v>51</v>
      </c>
      <c r="E37" s="8"/>
      <c r="F37" s="18" t="s">
        <v>52</v>
      </c>
    </row>
    <row r="38" ht="63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7" zoomScale="100" workbookViewId="0">
      <selection activeCell="B41" activeCellId="0" sqref="B41:C41"/>
    </sheetView>
  </sheetViews>
  <sheetFormatPr defaultRowHeight="14.25"/>
  <cols>
    <col customWidth="1" min="2" max="2" width="23.57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95</v>
      </c>
      <c r="C18" s="7" t="s">
        <v>24</v>
      </c>
      <c r="D18" s="37" t="s">
        <v>25</v>
      </c>
      <c r="E18" s="21">
        <v>3</v>
      </c>
      <c r="F18" s="13">
        <f t="shared" ref="F18:F34" si="28">(E18/3*100-100)*-1</f>
        <v>0</v>
      </c>
      <c r="G18" s="14">
        <f>(E18+E19+E20+E21)/4</f>
        <v>2.5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8.25" customHeight="1">
      <c r="B19" s="36"/>
      <c r="C19" s="7"/>
      <c r="D19" s="37" t="s">
        <v>26</v>
      </c>
      <c r="E19" s="15">
        <v>3</v>
      </c>
      <c r="F19" s="16">
        <f t="shared" si="28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28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8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8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8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8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8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8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>
        <v>2</v>
      </c>
      <c r="F27" s="13">
        <f t="shared" si="28"/>
        <v>33.333333333333343</v>
      </c>
      <c r="G27" s="14">
        <f>(E27+E28)/2</f>
        <v>2.5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8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8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8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8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8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8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8"/>
        <v>0</v>
      </c>
      <c r="G34" s="14"/>
      <c r="H34" s="14"/>
      <c r="I34" s="7"/>
      <c r="J34" s="8"/>
    </row>
    <row r="35" ht="5.25" customHeight="1">
      <c r="B35" s="25"/>
    </row>
    <row r="36" ht="123.75" customHeight="1">
      <c r="B36" s="30" t="s">
        <v>49</v>
      </c>
      <c r="C36" s="8"/>
      <c r="D36" s="27"/>
      <c r="E36" s="28"/>
      <c r="F36" s="29" t="s">
        <v>50</v>
      </c>
    </row>
    <row r="37" ht="42.75" customHeight="1">
      <c r="B37" s="8"/>
      <c r="C37" s="8"/>
      <c r="D37" s="18" t="s">
        <v>51</v>
      </c>
      <c r="E37" s="8"/>
      <c r="F37" s="18" t="s">
        <v>52</v>
      </c>
    </row>
    <row r="38" ht="60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2.574218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71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96</v>
      </c>
      <c r="C18" s="7" t="s">
        <v>24</v>
      </c>
      <c r="D18" s="37" t="s">
        <v>25</v>
      </c>
      <c r="E18" s="21">
        <v>3</v>
      </c>
      <c r="F18" s="13">
        <f t="shared" ref="F18:F34" si="29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6.75" customHeight="1">
      <c r="B19" s="36"/>
      <c r="C19" s="7"/>
      <c r="D19" s="37" t="s">
        <v>26</v>
      </c>
      <c r="E19" s="15">
        <v>3</v>
      </c>
      <c r="F19" s="16">
        <f t="shared" si="29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29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29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29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29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29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29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29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29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29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29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29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29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29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29"/>
        <v>0</v>
      </c>
      <c r="G34" s="14"/>
      <c r="H34" s="1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27"/>
      <c r="E36" s="28"/>
      <c r="F36" s="29" t="s">
        <v>50</v>
      </c>
    </row>
    <row r="37" ht="31.5" customHeight="1">
      <c r="B37" s="8"/>
      <c r="C37" s="8"/>
      <c r="D37" s="18" t="s">
        <v>51</v>
      </c>
      <c r="E37" s="8"/>
      <c r="F37" s="18" t="s">
        <v>52</v>
      </c>
    </row>
    <row r="38" ht="69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27" zoomScale="100" workbookViewId="0">
      <selection activeCell="G18" activeCellId="0" sqref="G18:G21"/>
    </sheetView>
  </sheetViews>
  <sheetFormatPr defaultRowHeight="14.25"/>
  <cols>
    <col customWidth="1" min="2" max="2" width="22.00390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97</v>
      </c>
      <c r="C18" s="7" t="s">
        <v>24</v>
      </c>
      <c r="D18" s="37" t="s">
        <v>25</v>
      </c>
      <c r="E18" s="21">
        <v>3</v>
      </c>
      <c r="F18" s="13">
        <f t="shared" ref="F18:F34" si="30">(E18/3*100-100)*-1</f>
        <v>0</v>
      </c>
      <c r="G18" s="14">
        <f>(E18+E19+E20+E21)/4</f>
        <v>2.25</v>
      </c>
      <c r="H18" s="14">
        <f>ROUND((G18*0.1+G22*0.4+G24*0.2+G25*0.1+G27*0.05+G29*0.05+G31*0.1),2)</f>
        <v>2.9300000000000002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5.25" customHeight="1">
      <c r="B19" s="36"/>
      <c r="C19" s="7"/>
      <c r="D19" s="37" t="s">
        <v>26</v>
      </c>
      <c r="E19" s="15">
        <v>3</v>
      </c>
      <c r="F19" s="16">
        <f t="shared" si="30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0</v>
      </c>
      <c r="F20" s="16">
        <f t="shared" si="30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30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30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30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30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30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30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9" t="s">
        <v>58</v>
      </c>
      <c r="F27" s="16" t="s">
        <v>58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30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30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15">
        <v>3</v>
      </c>
      <c r="F30" s="16">
        <f t="shared" si="30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5">
        <v>3</v>
      </c>
      <c r="F31" s="16">
        <f t="shared" si="30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5">
        <v>3</v>
      </c>
      <c r="F32" s="16">
        <f t="shared" si="30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5">
        <v>3</v>
      </c>
      <c r="F33" s="16">
        <f t="shared" si="30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5">
        <v>3</v>
      </c>
      <c r="F34" s="16">
        <f t="shared" si="30"/>
        <v>0</v>
      </c>
      <c r="G34" s="14"/>
      <c r="H34" s="14"/>
      <c r="I34" s="7"/>
      <c r="J34" s="8"/>
    </row>
    <row r="35" ht="5.25" customHeight="1">
      <c r="B35" s="25"/>
    </row>
    <row r="36" ht="127.5" customHeight="1">
      <c r="B36" s="30" t="s">
        <v>49</v>
      </c>
      <c r="C36" s="8"/>
      <c r="D36" s="27"/>
      <c r="E36" s="28"/>
      <c r="F36" s="29" t="s">
        <v>50</v>
      </c>
    </row>
    <row r="37" ht="27.75" customHeight="1">
      <c r="B37" s="8"/>
      <c r="C37" s="8"/>
      <c r="D37" s="18" t="s">
        <v>51</v>
      </c>
      <c r="E37" s="8"/>
      <c r="F37" s="18" t="s">
        <v>52</v>
      </c>
    </row>
    <row r="38" ht="63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3.71093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71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98</v>
      </c>
      <c r="C18" s="7" t="s">
        <v>24</v>
      </c>
      <c r="D18" s="37" t="s">
        <v>25</v>
      </c>
      <c r="E18" s="21">
        <v>3</v>
      </c>
      <c r="F18" s="13">
        <f t="shared" ref="F18:F34" si="31">(E18/3*100-100)*-1</f>
        <v>0</v>
      </c>
      <c r="G18" s="14">
        <f>(E18+E19+E20+E21)/4</f>
        <v>1.75</v>
      </c>
      <c r="H18" s="14">
        <f>ROUND((G18*0.1+G22*0.4+G24*0.2+G25*0.1+G27*0.05+G29*0.05+G31*0.1),2)</f>
        <v>2.8799999999999999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6.75" customHeight="1">
      <c r="B19" s="36"/>
      <c r="C19" s="7"/>
      <c r="D19" s="37" t="s">
        <v>26</v>
      </c>
      <c r="E19" s="15">
        <v>0</v>
      </c>
      <c r="F19" s="16">
        <f t="shared" si="31"/>
        <v>100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31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31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31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31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31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31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31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3</v>
      </c>
      <c r="F28" s="16">
        <f t="shared" si="31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31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31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31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31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31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31"/>
        <v>0</v>
      </c>
      <c r="G34" s="14"/>
      <c r="H34" s="1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27"/>
      <c r="E36" s="28"/>
      <c r="F36" s="29" t="s">
        <v>50</v>
      </c>
    </row>
    <row r="37" ht="34.5" customHeight="1">
      <c r="B37" s="8"/>
      <c r="C37" s="8"/>
      <c r="D37" s="18" t="s">
        <v>51</v>
      </c>
      <c r="E37" s="8"/>
      <c r="F37" s="18" t="s">
        <v>52</v>
      </c>
    </row>
    <row r="38" ht="68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29" zoomScale="100" workbookViewId="0">
      <selection activeCell="B41" activeCellId="0" sqref="B41:C41"/>
    </sheetView>
  </sheetViews>
  <sheetFormatPr defaultRowHeight="14.25"/>
  <cols>
    <col customWidth="1" min="2" max="2" width="23.281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99</v>
      </c>
      <c r="C18" s="7" t="s">
        <v>24</v>
      </c>
      <c r="D18" s="37" t="s">
        <v>25</v>
      </c>
      <c r="E18" s="21">
        <v>3</v>
      </c>
      <c r="F18" s="13">
        <f t="shared" ref="F18:F34" si="32">(E18/3*100-100)*-1</f>
        <v>0</v>
      </c>
      <c r="G18" s="14">
        <f>(E18+E19+E20+E21)/4</f>
        <v>1.5</v>
      </c>
      <c r="H18" s="14">
        <f>ROUND((G18*0.1+G22*0.4+G24*0.2+G25*0.1+G27*0.05+G29*0.05+G31*0.1),2)</f>
        <v>2.8500000000000001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7" customHeight="1">
      <c r="B19" s="36"/>
      <c r="C19" s="7"/>
      <c r="D19" s="37" t="s">
        <v>26</v>
      </c>
      <c r="E19" s="38">
        <v>0</v>
      </c>
      <c r="F19" s="16">
        <f t="shared" si="32"/>
        <v>100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38">
        <v>0</v>
      </c>
      <c r="F20" s="16">
        <f t="shared" si="32"/>
        <v>100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38">
        <v>3</v>
      </c>
      <c r="F21" s="16">
        <f t="shared" si="32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38">
        <v>3</v>
      </c>
      <c r="F22" s="16">
        <f t="shared" si="32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38">
        <v>3</v>
      </c>
      <c r="F23" s="16">
        <f t="shared" si="32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38">
        <v>3</v>
      </c>
      <c r="F24" s="19">
        <f t="shared" si="32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38">
        <v>3</v>
      </c>
      <c r="F25" s="16">
        <f t="shared" si="32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38">
        <v>3</v>
      </c>
      <c r="F26" s="16">
        <f t="shared" si="32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21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38">
        <v>3</v>
      </c>
      <c r="F28" s="16">
        <f t="shared" si="32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38">
        <v>3</v>
      </c>
      <c r="F29" s="16">
        <f t="shared" si="32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39">
        <v>3</v>
      </c>
      <c r="F30" s="16">
        <f t="shared" si="32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40">
        <v>3</v>
      </c>
      <c r="F31" s="16">
        <f t="shared" si="32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40">
        <v>3</v>
      </c>
      <c r="F32" s="16">
        <f t="shared" si="32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40">
        <v>3</v>
      </c>
      <c r="F33" s="16">
        <f t="shared" si="32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40">
        <v>3</v>
      </c>
      <c r="F34" s="16">
        <f t="shared" si="32"/>
        <v>0</v>
      </c>
      <c r="G34" s="14"/>
      <c r="H34" s="1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27"/>
      <c r="E36" s="28"/>
      <c r="F36" s="29" t="s">
        <v>50</v>
      </c>
    </row>
    <row r="37" ht="38.25" customHeight="1">
      <c r="B37" s="8"/>
      <c r="C37" s="8"/>
      <c r="D37" s="18" t="s">
        <v>51</v>
      </c>
      <c r="E37" s="8"/>
      <c r="F37" s="18" t="s">
        <v>52</v>
      </c>
    </row>
    <row r="38" ht="66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1.71093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  <col bestFit="1" customWidth="1" min="10" max="10" width="12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62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100</v>
      </c>
      <c r="C18" s="7" t="s">
        <v>24</v>
      </c>
      <c r="D18" s="37" t="s">
        <v>25</v>
      </c>
      <c r="E18" s="21">
        <v>3</v>
      </c>
      <c r="F18" s="13">
        <f t="shared" ref="F18:F34" si="33">(E18/3*100-100)*-1</f>
        <v>0</v>
      </c>
      <c r="G18" s="14">
        <f>(E18+E19+E20+E21)/4</f>
        <v>2.5</v>
      </c>
      <c r="H18" s="14">
        <f>ROUND((G18*0.1+G22*0.4+G24*0.2+G25*0.1+G27*0.05+G29*0.05+G31*0.1),2)</f>
        <v>2.8000000000000003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75.5" customHeight="1">
      <c r="B19" s="36"/>
      <c r="C19" s="7"/>
      <c r="D19" s="37" t="s">
        <v>26</v>
      </c>
      <c r="E19" s="15">
        <v>3</v>
      </c>
      <c r="F19" s="16">
        <f t="shared" si="33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15">
        <v>1</v>
      </c>
      <c r="F20" s="16">
        <f t="shared" si="33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15">
        <v>3</v>
      </c>
      <c r="F21" s="16">
        <f t="shared" si="33"/>
        <v>0</v>
      </c>
      <c r="G21" s="14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15">
        <v>3</v>
      </c>
      <c r="F22" s="16">
        <f t="shared" si="33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15">
        <v>3</v>
      </c>
      <c r="F23" s="16">
        <f t="shared" si="33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15">
        <v>3</v>
      </c>
      <c r="F24" s="19">
        <f t="shared" si="33"/>
        <v>0</v>
      </c>
      <c r="G24" s="14">
        <f>E24</f>
        <v>3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15">
        <v>3</v>
      </c>
      <c r="F25" s="16">
        <f t="shared" si="33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15">
        <v>3</v>
      </c>
      <c r="F26" s="16">
        <f t="shared" si="33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49" t="s">
        <v>58</v>
      </c>
      <c r="F27" s="16" t="s">
        <v>58</v>
      </c>
      <c r="G27" s="14">
        <f>E28</f>
        <v>0</v>
      </c>
      <c r="H27" s="14"/>
      <c r="I27" s="7"/>
      <c r="J27" s="8"/>
    </row>
    <row r="28" ht="73.5" customHeight="1">
      <c r="B28" s="36"/>
      <c r="C28" s="7"/>
      <c r="D28" s="37" t="s">
        <v>40</v>
      </c>
      <c r="E28" s="15">
        <v>0</v>
      </c>
      <c r="F28" s="16">
        <f t="shared" si="33"/>
        <v>100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15">
        <v>3</v>
      </c>
      <c r="F29" s="16">
        <f t="shared" si="33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46">
        <v>3</v>
      </c>
      <c r="F30" s="16">
        <f t="shared" si="33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33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33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33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33"/>
        <v>0</v>
      </c>
      <c r="G34" s="14"/>
      <c r="H34" s="14"/>
      <c r="I34" s="7"/>
      <c r="J34" s="8"/>
    </row>
    <row r="35" ht="5.25" customHeight="1">
      <c r="B35" s="25"/>
    </row>
    <row r="36" ht="132.75" customHeight="1">
      <c r="B36" s="30" t="s">
        <v>49</v>
      </c>
      <c r="C36" s="8"/>
      <c r="D36" s="44"/>
      <c r="E36" s="45"/>
      <c r="F36" s="29" t="s">
        <v>50</v>
      </c>
    </row>
    <row r="37" ht="37.5" customHeight="1">
      <c r="B37" s="8"/>
      <c r="C37" s="8"/>
      <c r="D37" s="18" t="s">
        <v>51</v>
      </c>
      <c r="E37" s="8"/>
      <c r="F37" s="18" t="s">
        <v>52</v>
      </c>
    </row>
    <row r="38" ht="62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0"/>
    <outlinePr applyStyles="0" summaryBelow="1" summaryRight="1" showOutlineSymbols="1"/>
    <pageSetUpPr autoPageBreaks="1" fitToPage="1"/>
  </sheetPr>
  <sheetViews>
    <sheetView topLeftCell="A30" zoomScale="100" workbookViewId="0">
      <selection activeCell="B41" activeCellId="0" sqref="B41:C41"/>
    </sheetView>
  </sheetViews>
  <sheetFormatPr defaultRowHeight="14.25"/>
  <cols>
    <col customWidth="1" min="2" max="2" width="22.710937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  <c r="J1" s="33"/>
    </row>
    <row r="2">
      <c r="I2" s="33" t="s">
        <v>1</v>
      </c>
      <c r="J2" s="33"/>
    </row>
    <row r="3">
      <c r="I3" s="33" t="s">
        <v>2</v>
      </c>
      <c r="J3" s="33"/>
    </row>
    <row r="4">
      <c r="I4" s="33" t="s">
        <v>3</v>
      </c>
      <c r="J4" s="33"/>
    </row>
    <row r="5">
      <c r="I5" s="33" t="s">
        <v>4</v>
      </c>
      <c r="J5" s="33"/>
    </row>
    <row r="6">
      <c r="I6" s="33" t="s">
        <v>5</v>
      </c>
      <c r="J6" s="33"/>
    </row>
    <row r="7">
      <c r="I7" s="33" t="s">
        <v>6</v>
      </c>
      <c r="J7" s="33"/>
    </row>
    <row r="8">
      <c r="I8" s="33" t="s">
        <v>7</v>
      </c>
      <c r="J8" s="33"/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101</v>
      </c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102</v>
      </c>
      <c r="C18" s="7" t="s">
        <v>24</v>
      </c>
      <c r="D18" s="37" t="s">
        <v>25</v>
      </c>
      <c r="E18" s="21">
        <v>3</v>
      </c>
      <c r="F18" s="13">
        <f t="shared" ref="F18:F34" si="34">(E18/3*100-100)*-1</f>
        <v>0</v>
      </c>
      <c r="G18" s="14">
        <f>(E18+E19+E20+E21)/4</f>
        <v>1.5</v>
      </c>
      <c r="H18" s="74">
        <f>ROUND((G18*0.1+G22*0.4+G24*0.2+G25*0.1+G27*0.05+G29*0.05+G31*0.1),2)</f>
        <v>2.8000000000000003</v>
      </c>
      <c r="I18" s="7" t="str">
        <f>IF(H18&gt;=2.55,"Высокий",IF(H18&gt;=1.9,"Хороший",IF(H18&gt;=0.9,"Удовлетворительный","Неудовлетворительный")))</f>
        <v>Высокий</v>
      </c>
      <c r="J18" s="8"/>
    </row>
    <row r="19" ht="182.25" customHeight="1">
      <c r="B19" s="36"/>
      <c r="C19" s="7"/>
      <c r="D19" s="37" t="s">
        <v>26</v>
      </c>
      <c r="E19" s="41">
        <v>0</v>
      </c>
      <c r="F19" s="16">
        <f t="shared" si="34"/>
        <v>100</v>
      </c>
      <c r="G19" s="14"/>
      <c r="H19" s="74"/>
      <c r="I19" s="7"/>
      <c r="J19" s="8"/>
    </row>
    <row r="20" ht="35.25" customHeight="1">
      <c r="B20" s="36"/>
      <c r="C20" s="7"/>
      <c r="D20" s="37" t="s">
        <v>27</v>
      </c>
      <c r="E20" s="41">
        <v>0</v>
      </c>
      <c r="F20" s="16">
        <f t="shared" si="34"/>
        <v>100</v>
      </c>
      <c r="G20" s="14"/>
      <c r="H20" s="74"/>
      <c r="I20" s="7"/>
      <c r="J20" s="8"/>
    </row>
    <row r="21" ht="28.5" customHeight="1">
      <c r="B21" s="36"/>
      <c r="C21" s="7"/>
      <c r="D21" s="37" t="s">
        <v>28</v>
      </c>
      <c r="E21" s="41">
        <v>3</v>
      </c>
      <c r="F21" s="16">
        <f t="shared" si="34"/>
        <v>0</v>
      </c>
      <c r="G21" s="14"/>
      <c r="H21" s="74"/>
      <c r="I21" s="7"/>
      <c r="J21" s="8"/>
    </row>
    <row r="22" ht="29.25" customHeight="1">
      <c r="B22" s="36"/>
      <c r="C22" s="7" t="s">
        <v>29</v>
      </c>
      <c r="D22" s="37" t="s">
        <v>30</v>
      </c>
      <c r="E22" s="41">
        <v>3</v>
      </c>
      <c r="F22" s="16">
        <f t="shared" si="34"/>
        <v>0</v>
      </c>
      <c r="G22" s="14">
        <f>(E22+E23)/2</f>
        <v>3</v>
      </c>
      <c r="H22" s="74"/>
      <c r="I22" s="7"/>
      <c r="J22" s="8"/>
    </row>
    <row r="23" ht="49.5" customHeight="1">
      <c r="B23" s="36"/>
      <c r="C23" s="7"/>
      <c r="D23" s="37" t="s">
        <v>31</v>
      </c>
      <c r="E23" s="41">
        <v>3</v>
      </c>
      <c r="F23" s="16">
        <f t="shared" si="34"/>
        <v>0</v>
      </c>
      <c r="G23" s="14"/>
      <c r="H23" s="74"/>
      <c r="I23" s="7"/>
      <c r="J23" s="8"/>
    </row>
    <row r="24" ht="53.25" customHeight="1">
      <c r="B24" s="36"/>
      <c r="C24" s="7" t="s">
        <v>32</v>
      </c>
      <c r="D24" s="37" t="s">
        <v>33</v>
      </c>
      <c r="E24" s="41">
        <v>3</v>
      </c>
      <c r="F24" s="19">
        <f t="shared" si="34"/>
        <v>0</v>
      </c>
      <c r="G24" s="14">
        <f>E24</f>
        <v>3</v>
      </c>
      <c r="H24" s="74"/>
      <c r="I24" s="7"/>
      <c r="J24" s="8"/>
    </row>
    <row r="25" ht="37.5" customHeight="1">
      <c r="B25" s="36"/>
      <c r="C25" s="7" t="s">
        <v>34</v>
      </c>
      <c r="D25" s="36" t="s">
        <v>35</v>
      </c>
      <c r="E25" s="41">
        <v>3</v>
      </c>
      <c r="F25" s="16">
        <f t="shared" si="34"/>
        <v>0</v>
      </c>
      <c r="G25" s="14">
        <f>(E25+E26)/2</f>
        <v>3</v>
      </c>
      <c r="H25" s="74"/>
      <c r="I25" s="7"/>
      <c r="J25" s="8"/>
    </row>
    <row r="26" ht="60.75" customHeight="1">
      <c r="B26" s="36"/>
      <c r="C26" s="7"/>
      <c r="D26" s="37" t="s">
        <v>36</v>
      </c>
      <c r="E26" s="41">
        <v>3</v>
      </c>
      <c r="F26" s="16">
        <f t="shared" si="34"/>
        <v>0</v>
      </c>
      <c r="G26" s="14"/>
      <c r="H26" s="74"/>
      <c r="I26" s="7"/>
      <c r="J26" s="8"/>
    </row>
    <row r="27" ht="43.5" customHeight="1">
      <c r="B27" s="36"/>
      <c r="C27" s="7" t="s">
        <v>37</v>
      </c>
      <c r="D27" s="36" t="s">
        <v>38</v>
      </c>
      <c r="E27" s="42" t="s">
        <v>39</v>
      </c>
      <c r="F27" s="16" t="s">
        <v>39</v>
      </c>
      <c r="G27" s="14">
        <f>E28</f>
        <v>2</v>
      </c>
      <c r="H27" s="74"/>
      <c r="I27" s="7"/>
      <c r="J27" s="8"/>
    </row>
    <row r="28" ht="73.5" customHeight="1">
      <c r="B28" s="36"/>
      <c r="C28" s="7"/>
      <c r="D28" s="37" t="s">
        <v>40</v>
      </c>
      <c r="E28" s="75">
        <v>2</v>
      </c>
      <c r="F28" s="16">
        <f t="shared" si="34"/>
        <v>33.333333333333343</v>
      </c>
      <c r="G28" s="14"/>
      <c r="H28" s="74"/>
      <c r="I28" s="7"/>
      <c r="J28" s="76"/>
    </row>
    <row r="29" ht="46.5" customHeight="1">
      <c r="B29" s="36"/>
      <c r="C29" s="7" t="s">
        <v>41</v>
      </c>
      <c r="D29" s="36" t="s">
        <v>42</v>
      </c>
      <c r="E29" s="75">
        <v>3</v>
      </c>
      <c r="F29" s="16">
        <f t="shared" si="34"/>
        <v>0</v>
      </c>
      <c r="G29" s="14">
        <f>(E29+E30)/2</f>
        <v>3</v>
      </c>
      <c r="H29" s="74"/>
      <c r="I29" s="7"/>
      <c r="J29" s="8"/>
    </row>
    <row r="30" ht="33.75" customHeight="1">
      <c r="B30" s="36"/>
      <c r="C30" s="7"/>
      <c r="D30" s="36" t="s">
        <v>43</v>
      </c>
      <c r="E30" s="75">
        <v>3</v>
      </c>
      <c r="F30" s="16">
        <f t="shared" si="34"/>
        <v>0</v>
      </c>
      <c r="G30" s="14"/>
      <c r="H30" s="74"/>
      <c r="I30" s="7"/>
      <c r="J30" s="8"/>
    </row>
    <row r="31" ht="33" customHeight="1">
      <c r="B31" s="36"/>
      <c r="C31" s="7" t="s">
        <v>44</v>
      </c>
      <c r="D31" s="36" t="s">
        <v>45</v>
      </c>
      <c r="E31" s="75">
        <v>3</v>
      </c>
      <c r="F31" s="16">
        <f t="shared" si="34"/>
        <v>0</v>
      </c>
      <c r="G31" s="14">
        <f>(E31+E32+E33+E34)/4</f>
        <v>3</v>
      </c>
      <c r="H31" s="74"/>
      <c r="I31" s="7"/>
      <c r="J31" s="8"/>
    </row>
    <row r="32" ht="36.75" customHeight="1">
      <c r="B32" s="36"/>
      <c r="C32" s="7"/>
      <c r="D32" s="36" t="s">
        <v>46</v>
      </c>
      <c r="E32" s="75">
        <v>3</v>
      </c>
      <c r="F32" s="16">
        <f t="shared" si="34"/>
        <v>0</v>
      </c>
      <c r="G32" s="14"/>
      <c r="H32" s="74"/>
      <c r="I32" s="7"/>
      <c r="J32" s="8"/>
    </row>
    <row r="33" ht="37.5" customHeight="1">
      <c r="B33" s="36"/>
      <c r="C33" s="7"/>
      <c r="D33" s="36" t="s">
        <v>47</v>
      </c>
      <c r="E33" s="75">
        <v>3</v>
      </c>
      <c r="F33" s="16">
        <f t="shared" si="34"/>
        <v>0</v>
      </c>
      <c r="G33" s="14"/>
      <c r="H33" s="74"/>
      <c r="I33" s="7"/>
      <c r="J33" s="8"/>
    </row>
    <row r="34" ht="45.75" customHeight="1">
      <c r="B34" s="36"/>
      <c r="C34" s="7"/>
      <c r="D34" s="36" t="s">
        <v>48</v>
      </c>
      <c r="E34" s="75">
        <v>3</v>
      </c>
      <c r="F34" s="16">
        <f t="shared" si="34"/>
        <v>0</v>
      </c>
      <c r="G34" s="14"/>
      <c r="H34" s="74"/>
      <c r="I34" s="7"/>
      <c r="J34" s="8"/>
    </row>
    <row r="35" ht="5.25" customHeight="1">
      <c r="B35" s="25"/>
    </row>
    <row r="36" ht="118.5" customHeight="1">
      <c r="B36" s="30" t="s">
        <v>49</v>
      </c>
      <c r="C36" s="8"/>
      <c r="D36" s="44"/>
      <c r="E36" s="45"/>
      <c r="F36" s="29" t="s">
        <v>50</v>
      </c>
    </row>
    <row r="37" ht="47.25" customHeight="1">
      <c r="B37" s="8"/>
      <c r="C37" s="8"/>
      <c r="D37" s="18" t="s">
        <v>51</v>
      </c>
      <c r="E37" s="8"/>
      <c r="F37" s="18" t="s">
        <v>52</v>
      </c>
    </row>
    <row r="38" ht="66.7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25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1"/>
  </sheetPr>
  <sheetViews>
    <sheetView topLeftCell="A31" zoomScale="100" workbookViewId="0">
      <selection activeCell="C41" activeCellId="0" sqref="B41:C41"/>
    </sheetView>
  </sheetViews>
  <sheetFormatPr defaultRowHeight="14.25"/>
  <cols>
    <col customWidth="1" min="2" max="2" width="21.8515625"/>
    <col customWidth="1" min="3" max="3" width="21.42578125"/>
    <col customWidth="1" min="4" max="4" width="34"/>
    <col customWidth="1" min="5" max="5" width="17.7109375"/>
    <col customWidth="1" min="6" max="6" width="20.28515625"/>
    <col customWidth="1" min="7" max="7" width="13.85546875"/>
    <col customWidth="1" min="8" max="8" width="11.85546875"/>
    <col customWidth="1" min="9" max="9" width="26.28515625"/>
  </cols>
  <sheetData>
    <row r="1">
      <c r="I1" s="33" t="s">
        <v>0</v>
      </c>
    </row>
    <row r="2">
      <c r="I2" s="33" t="s">
        <v>1</v>
      </c>
    </row>
    <row r="3">
      <c r="I3" s="33" t="s">
        <v>2</v>
      </c>
    </row>
    <row r="4">
      <c r="I4" s="33" t="s">
        <v>3</v>
      </c>
    </row>
    <row r="5">
      <c r="I5" s="33" t="s">
        <v>4</v>
      </c>
    </row>
    <row r="6">
      <c r="I6" s="33" t="s">
        <v>5</v>
      </c>
    </row>
    <row r="7">
      <c r="I7" s="33" t="s">
        <v>6</v>
      </c>
    </row>
    <row r="8">
      <c r="I8" s="33" t="s">
        <v>7</v>
      </c>
    </row>
    <row r="9">
      <c r="A9" s="34" t="s">
        <v>8</v>
      </c>
      <c r="B9" s="34"/>
      <c r="C9" s="34"/>
      <c r="D9" s="34"/>
      <c r="E9" s="34"/>
      <c r="F9" s="34"/>
      <c r="G9" s="34"/>
      <c r="H9" s="34"/>
      <c r="I9" s="34"/>
    </row>
    <row r="10">
      <c r="A10" s="34" t="s">
        <v>9</v>
      </c>
      <c r="B10" s="34"/>
      <c r="C10" s="34"/>
      <c r="D10" s="34"/>
      <c r="E10" s="34"/>
      <c r="F10" s="34"/>
      <c r="G10" s="34"/>
      <c r="H10" s="34"/>
      <c r="I10" s="34"/>
    </row>
    <row r="11">
      <c r="A11" s="34" t="s">
        <v>10</v>
      </c>
      <c r="B11" s="34"/>
      <c r="C11" s="34"/>
      <c r="D11" s="34"/>
      <c r="E11" s="34"/>
      <c r="F11" s="34"/>
      <c r="G11" s="34"/>
      <c r="H11" s="34"/>
      <c r="I11" s="34"/>
    </row>
    <row r="12">
      <c r="A12" s="34" t="s">
        <v>11</v>
      </c>
      <c r="B12" s="34"/>
      <c r="C12" s="34"/>
      <c r="D12" s="34"/>
      <c r="E12" s="34"/>
      <c r="F12" s="34"/>
      <c r="G12" s="34"/>
      <c r="H12" s="34"/>
      <c r="I12" s="34"/>
    </row>
    <row r="13">
      <c r="A13" s="34" t="s">
        <v>12</v>
      </c>
      <c r="B13" s="34"/>
      <c r="C13" s="34"/>
      <c r="D13" s="34"/>
      <c r="E13" s="34"/>
      <c r="F13" s="34"/>
      <c r="G13" s="34"/>
      <c r="H13" s="34"/>
      <c r="I13" s="34"/>
    </row>
    <row r="14">
      <c r="A14" s="25"/>
    </row>
    <row r="15">
      <c r="B15" s="35" t="s">
        <v>73</v>
      </c>
      <c r="D15" s="32"/>
      <c r="E15" s="32"/>
    </row>
    <row r="16">
      <c r="B16" s="25"/>
    </row>
    <row r="17" ht="131.25" customHeight="1">
      <c r="B17" s="7" t="s">
        <v>15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7" t="s">
        <v>21</v>
      </c>
      <c r="I17" s="7" t="s">
        <v>22</v>
      </c>
      <c r="J17" s="8"/>
    </row>
    <row r="18" ht="125.25" customHeight="1">
      <c r="B18" s="36" t="s">
        <v>103</v>
      </c>
      <c r="C18" s="7" t="s">
        <v>24</v>
      </c>
      <c r="D18" s="37" t="s">
        <v>25</v>
      </c>
      <c r="E18" s="72">
        <v>3</v>
      </c>
      <c r="F18" s="16">
        <f t="shared" ref="F18:F34" si="35">(E18/3*100-100)*-1</f>
        <v>0</v>
      </c>
      <c r="G18" s="71">
        <f>(E18+E19+E20+E21)/4</f>
        <v>1.75</v>
      </c>
      <c r="H18" s="14">
        <f>ROUND((G18*0.1+G22*0.4+G24*0.2+G25*0.1+G27*0.05+G29*0.05+G31*0.1),2)</f>
        <v>2.2800000000000002</v>
      </c>
      <c r="I18" s="7" t="str">
        <f>IF(H18&gt;=2.55,"Высокий",IF(H18&gt;=1.9,"Хороший",IF(H18&gt;=0.9,"Удовлетворительный","Неудовлетворительный")))</f>
        <v>Хороший</v>
      </c>
      <c r="J18" s="8"/>
    </row>
    <row r="19" ht="190.5" customHeight="1">
      <c r="B19" s="36"/>
      <c r="C19" s="7"/>
      <c r="D19" s="37" t="s">
        <v>26</v>
      </c>
      <c r="E19" s="72">
        <v>3</v>
      </c>
      <c r="F19" s="16">
        <f t="shared" si="35"/>
        <v>0</v>
      </c>
      <c r="G19" s="14"/>
      <c r="H19" s="14"/>
      <c r="I19" s="7"/>
      <c r="J19" s="8"/>
    </row>
    <row r="20" ht="35.25" customHeight="1">
      <c r="B20" s="36"/>
      <c r="C20" s="7"/>
      <c r="D20" s="37" t="s">
        <v>27</v>
      </c>
      <c r="E20" s="72">
        <v>1</v>
      </c>
      <c r="F20" s="16">
        <f t="shared" si="35"/>
        <v>66.666666666666671</v>
      </c>
      <c r="G20" s="14"/>
      <c r="H20" s="14"/>
      <c r="I20" s="7"/>
      <c r="J20" s="8"/>
    </row>
    <row r="21" ht="28.5" customHeight="1">
      <c r="B21" s="36"/>
      <c r="C21" s="7"/>
      <c r="D21" s="37" t="s">
        <v>28</v>
      </c>
      <c r="E21" s="72">
        <v>0</v>
      </c>
      <c r="F21" s="16">
        <f t="shared" si="35"/>
        <v>100</v>
      </c>
      <c r="G21" s="77"/>
      <c r="H21" s="14"/>
      <c r="I21" s="7"/>
      <c r="J21" s="8"/>
    </row>
    <row r="22" ht="29.25" customHeight="1">
      <c r="B22" s="36"/>
      <c r="C22" s="7" t="s">
        <v>29</v>
      </c>
      <c r="D22" s="37" t="s">
        <v>30</v>
      </c>
      <c r="E22" s="72">
        <v>3</v>
      </c>
      <c r="F22" s="16">
        <f t="shared" si="35"/>
        <v>0</v>
      </c>
      <c r="G22" s="14">
        <f>(E22+E23)/2</f>
        <v>3</v>
      </c>
      <c r="H22" s="14"/>
      <c r="I22" s="7"/>
      <c r="J22" s="8"/>
    </row>
    <row r="23" ht="49.5" customHeight="1">
      <c r="B23" s="36"/>
      <c r="C23" s="7"/>
      <c r="D23" s="37" t="s">
        <v>31</v>
      </c>
      <c r="E23" s="72">
        <v>3</v>
      </c>
      <c r="F23" s="16">
        <f t="shared" si="35"/>
        <v>0</v>
      </c>
      <c r="G23" s="14"/>
      <c r="H23" s="14"/>
      <c r="I23" s="7"/>
      <c r="J23" s="8"/>
    </row>
    <row r="24" ht="53.25" customHeight="1">
      <c r="B24" s="36"/>
      <c r="C24" s="7" t="s">
        <v>32</v>
      </c>
      <c r="D24" s="37" t="s">
        <v>33</v>
      </c>
      <c r="E24" s="72">
        <v>0</v>
      </c>
      <c r="F24" s="19">
        <f t="shared" si="35"/>
        <v>100</v>
      </c>
      <c r="G24" s="14">
        <f>E24</f>
        <v>0</v>
      </c>
      <c r="H24" s="14"/>
      <c r="I24" s="7"/>
      <c r="J24" s="8"/>
    </row>
    <row r="25" ht="37.5" customHeight="1">
      <c r="B25" s="36"/>
      <c r="C25" s="7" t="s">
        <v>34</v>
      </c>
      <c r="D25" s="36" t="s">
        <v>35</v>
      </c>
      <c r="E25" s="72">
        <v>3</v>
      </c>
      <c r="F25" s="16">
        <f t="shared" si="35"/>
        <v>0</v>
      </c>
      <c r="G25" s="14">
        <f>(E25+E26)/2</f>
        <v>3</v>
      </c>
      <c r="H25" s="14"/>
      <c r="I25" s="7"/>
      <c r="J25" s="8"/>
    </row>
    <row r="26" ht="60.75" customHeight="1">
      <c r="B26" s="36"/>
      <c r="C26" s="7"/>
      <c r="D26" s="37" t="s">
        <v>36</v>
      </c>
      <c r="E26" s="72">
        <v>3</v>
      </c>
      <c r="F26" s="16">
        <f t="shared" si="35"/>
        <v>0</v>
      </c>
      <c r="G26" s="14"/>
      <c r="H26" s="14"/>
      <c r="I26" s="7"/>
      <c r="J26" s="8"/>
    </row>
    <row r="27" ht="43.5" customHeight="1">
      <c r="B27" s="36"/>
      <c r="C27" s="7" t="s">
        <v>37</v>
      </c>
      <c r="D27" s="36" t="s">
        <v>38</v>
      </c>
      <c r="E27" s="78" t="s">
        <v>39</v>
      </c>
      <c r="F27" s="21" t="s">
        <v>39</v>
      </c>
      <c r="G27" s="14">
        <f>E28</f>
        <v>3</v>
      </c>
      <c r="H27" s="14"/>
      <c r="I27" s="7"/>
      <c r="J27" s="8"/>
    </row>
    <row r="28" ht="73.5" customHeight="1">
      <c r="B28" s="36"/>
      <c r="C28" s="7"/>
      <c r="D28" s="37" t="s">
        <v>40</v>
      </c>
      <c r="E28" s="72">
        <v>3</v>
      </c>
      <c r="F28" s="16">
        <f t="shared" si="35"/>
        <v>0</v>
      </c>
      <c r="G28" s="14"/>
      <c r="H28" s="14"/>
      <c r="I28" s="7"/>
      <c r="J28" s="8"/>
    </row>
    <row r="29" ht="46.5" customHeight="1">
      <c r="B29" s="36"/>
      <c r="C29" s="7" t="s">
        <v>41</v>
      </c>
      <c r="D29" s="36" t="s">
        <v>42</v>
      </c>
      <c r="E29" s="72">
        <v>3</v>
      </c>
      <c r="F29" s="16">
        <f t="shared" si="35"/>
        <v>0</v>
      </c>
      <c r="G29" s="14">
        <f>(E29+E30)/2</f>
        <v>3</v>
      </c>
      <c r="H29" s="14"/>
      <c r="I29" s="7"/>
      <c r="J29" s="8"/>
    </row>
    <row r="30" ht="33.75" customHeight="1">
      <c r="B30" s="36"/>
      <c r="C30" s="7"/>
      <c r="D30" s="36" t="s">
        <v>43</v>
      </c>
      <c r="E30" s="73">
        <v>3</v>
      </c>
      <c r="F30" s="16">
        <f t="shared" si="35"/>
        <v>0</v>
      </c>
      <c r="G30" s="14"/>
      <c r="H30" s="14"/>
      <c r="I30" s="7"/>
      <c r="J30" s="8"/>
    </row>
    <row r="31" ht="33" customHeight="1">
      <c r="B31" s="36"/>
      <c r="C31" s="7" t="s">
        <v>44</v>
      </c>
      <c r="D31" s="36" t="s">
        <v>45</v>
      </c>
      <c r="E31" s="12">
        <v>3</v>
      </c>
      <c r="F31" s="16">
        <f t="shared" si="35"/>
        <v>0</v>
      </c>
      <c r="G31" s="14">
        <f>(E31+E32+E33+E34)/4</f>
        <v>3</v>
      </c>
      <c r="H31" s="14"/>
      <c r="I31" s="7"/>
      <c r="J31" s="8"/>
    </row>
    <row r="32" ht="36.75" customHeight="1">
      <c r="B32" s="36"/>
      <c r="C32" s="7"/>
      <c r="D32" s="36" t="s">
        <v>46</v>
      </c>
      <c r="E32" s="12">
        <v>3</v>
      </c>
      <c r="F32" s="16">
        <f t="shared" si="35"/>
        <v>0</v>
      </c>
      <c r="G32" s="14"/>
      <c r="H32" s="14"/>
      <c r="I32" s="7"/>
      <c r="J32" s="8"/>
    </row>
    <row r="33" ht="37.5" customHeight="1">
      <c r="B33" s="36"/>
      <c r="C33" s="7"/>
      <c r="D33" s="36" t="s">
        <v>47</v>
      </c>
      <c r="E33" s="12">
        <v>3</v>
      </c>
      <c r="F33" s="16">
        <f t="shared" si="35"/>
        <v>0</v>
      </c>
      <c r="G33" s="14"/>
      <c r="H33" s="14"/>
      <c r="I33" s="7"/>
      <c r="J33" s="8"/>
    </row>
    <row r="34" ht="45.75" customHeight="1">
      <c r="B34" s="36"/>
      <c r="C34" s="7"/>
      <c r="D34" s="36" t="s">
        <v>48</v>
      </c>
      <c r="E34" s="12">
        <v>3</v>
      </c>
      <c r="F34" s="16">
        <f t="shared" si="35"/>
        <v>0</v>
      </c>
      <c r="G34" s="14"/>
      <c r="H34" s="14"/>
      <c r="I34" s="7"/>
      <c r="J34" s="8"/>
    </row>
    <row r="35" ht="5.25" customHeight="1">
      <c r="B35" s="25"/>
    </row>
    <row r="36" ht="124.5" customHeight="1">
      <c r="B36" s="30" t="s">
        <v>49</v>
      </c>
      <c r="C36" s="8"/>
      <c r="D36" s="27"/>
      <c r="E36" s="28"/>
      <c r="F36" s="29" t="s">
        <v>50</v>
      </c>
    </row>
    <row r="37" ht="39" customHeight="1">
      <c r="B37" s="8"/>
      <c r="C37" s="8"/>
      <c r="D37" s="18" t="s">
        <v>51</v>
      </c>
      <c r="E37" s="8"/>
      <c r="F37" s="18" t="s">
        <v>52</v>
      </c>
    </row>
    <row r="38" ht="65.25" customHeight="1">
      <c r="B38" s="30" t="s">
        <v>53</v>
      </c>
      <c r="C38" s="8"/>
      <c r="D38" s="27"/>
      <c r="E38" s="28"/>
      <c r="F38" s="29" t="s">
        <v>54</v>
      </c>
    </row>
    <row r="39" ht="60" customHeight="1">
      <c r="B39" s="8"/>
      <c r="C39" s="8"/>
      <c r="D39" s="18" t="s">
        <v>51</v>
      </c>
      <c r="E39" s="8"/>
      <c r="F39" s="18" t="s">
        <v>52</v>
      </c>
    </row>
    <row r="40">
      <c r="B40" s="25"/>
    </row>
    <row r="41">
      <c r="B41" s="31" t="s">
        <v>55</v>
      </c>
      <c r="C41" s="32"/>
    </row>
    <row r="42">
      <c r="B42" s="79"/>
      <c r="C42" s="32"/>
    </row>
    <row r="43">
      <c r="B43" s="25"/>
    </row>
    <row r="44">
      <c r="B44" s="25"/>
    </row>
    <row r="45">
      <c r="B45" s="25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2:C23"/>
    <mergeCell ref="G22:G23"/>
    <mergeCell ref="C25:C26"/>
    <mergeCell ref="G25:G26"/>
    <mergeCell ref="C27:C28"/>
    <mergeCell ref="G27:G28"/>
    <mergeCell ref="C29:C30"/>
    <mergeCell ref="G29:G30"/>
    <mergeCell ref="C31:C34"/>
    <mergeCell ref="G31:G34"/>
  </mergeCells>
  <printOptions headings="0" gridLines="0"/>
  <pageMargins left="0.69999999999999996" right="0.69999999999999996" top="0.75" bottom="0.75" header="0.29999999999999999" footer="0.29999999999999999"/>
  <pageSetup paperSize="9" scale="4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Газизова Елена Анатольевна</dc:creator>
  <cp:revision>20</cp:revision>
  <dcterms:created xsi:type="dcterms:W3CDTF">2022-05-18T06:54:36Z</dcterms:created>
  <dcterms:modified xsi:type="dcterms:W3CDTF">2025-06-06T04:11:15Z</dcterms:modified>
</cp:coreProperties>
</file>